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45" windowHeight="12075" tabRatio="150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<sst xmlns="http://schemas.openxmlformats.org/spreadsheetml/2006/main" count="337" uniqueCount="138">
  <si>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</si>
  <si>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</si>
  <si>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</si>
  <si>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</si>
  <si>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</si>
  <si>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</si>
  <si>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</si>
  <si>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</si>
  <si>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</si>
  <si>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</si>
  <si>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</si>
  <si>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</si>
  <si>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</si>
  <si>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</si>
  <si>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</si>
  <si>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</si>
  <si>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</si>
  <si>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</si>
  <si>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</si>
  <si>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</si>
  <si>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</si>
  <si>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</si>
  <si>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</si>
  <si>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</si>
  <si>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</si>
  <si>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</si>
  <si>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</si>
  <si>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</si>
  <si>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</si>
  <si>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</si>
  <si>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</si>
  <si>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</si>
  <si>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</si>
  <si>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</si>
  <si>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</si>
  <si>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</si>
  <si>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</si>
  <si>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</si>
  <si>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</si>
  <si>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</si>
  <si>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</si>
  <si>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</si>
  <si>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</si>
  <si>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</si>
  <si>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</si>
  <si>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</si>
  <si>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</si>
  <si>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</si>
  <si>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</si>
  <si>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</si>
  <si>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</si>
  <si>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</si>
  <si>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</si>
  <si>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</si>
  <si>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</si>
  <si>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</si>
  <si>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</si>
  <si>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</si>
  <si>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</si>
  <si>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</si>
  <si>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</si>
  <si>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</si>
  <si>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</si>
  <si>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</si>
  <si>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</si>
  <si>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</si>
  <si>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</si>
  <si>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</si>
  <si>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</si>
  <si>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</si>
  <si>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</si>
  <si>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</si>
  <si>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</si>
  <si>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</si>
  <si>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</si>
  <si>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</si>
  <si>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</si>
  <si>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</si>
  <si>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</si>
  <si>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</si>
  <si>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</si>
  <si>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</si>
  <si>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</si>
  <si>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</si>
  <si>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</si>
  <si>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</si>
  <si>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</si>
  <si>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</si>
  <si>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</si>
  <si>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</si>
  <si>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</si>
  <si>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</si>
  <si>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</si>
  <si>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</si>
  <si>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</si>
  <si>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</si>
  <si>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</si>
  <si>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</si>
  <si>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</si>
  <si>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</si>
  <si>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</si>
  <si>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</si>
  <si>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</si>
  <si>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</si>
  <si>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</si>
  <si>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</si>
  <si>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</si>
  <si>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</si>
  <si>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</si>
  <si>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</si>
  <si>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</si>
  <si>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</si>
  <si>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</si>
  <si>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</si>
  <si>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</si>
  <si>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</si>
  <si>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</si>
  <si>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</si>
  <si>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</si>
  <si>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</si>
  <si>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</si>
  <si>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</si>
  <si>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</si>
  <si>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</si>
  <si>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</si>
  <si>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</si>
  <si>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</si>
  <si>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</si>
  <si>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</si>
  <si>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</si>
  <si>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</si>
  <si>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</si>
  <si>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</si>
  <si>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PRESUPUESTO GENERAL 2016
CONSOLIDADO:
GASTOS POR PROGRAMAS Y CAPITULOS</t>
  </si>
  <si>
    <t>Código</t>
  </si>
  <si>
    <t>Nombre del Programa</t>
  </si>
  <si>
    <t>GESTIÓN DEL PATRIMONIO</t>
  </si>
  <si>
    <t>GESTIÓN DEL PATRIMONIO DEL SANEAMIENTO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</si>
</sst>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952500</xdr:colOff>
      <xdr:row>0</xdr:row>
      <xdr:rowOff>857250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zoomScaleSheetLayoutView="91" zoomScalePageLayoutView="0" workbookViewId="0" topLeftCell="A1">
      <pane ySplit="2" topLeftCell="A45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6.710937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133</v>
      </c>
      <c r="D1" s="31"/>
      <c r="E1" s="31"/>
      <c r="F1" s="31"/>
      <c r="G1" s="31"/>
      <c r="H1" s="31"/>
    </row>
    <row r="2" spans="1:8" ht="25.5">
      <c r="A2" s="2" t="s">
        <v>134</v>
      </c>
      <c r="B2" s="1" t="s">
        <v>135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275000</v>
      </c>
      <c r="D4" s="15">
        <v>0</v>
      </c>
      <c r="E4" s="15">
        <v>0</v>
      </c>
      <c r="F4" s="15">
        <f>SUM(C4:E4)</f>
        <v>275000</v>
      </c>
      <c r="G4" s="15">
        <v>0</v>
      </c>
      <c r="H4" s="15">
        <f>+F4-G4</f>
        <v>275000</v>
      </c>
    </row>
    <row r="5" spans="1:8" s="6" customFormat="1" ht="16.5" customHeight="1" outlineLevel="1">
      <c r="A5" s="24"/>
      <c r="B5" s="17" t="s">
        <v>130</v>
      </c>
      <c r="C5" s="7">
        <v>1610000</v>
      </c>
      <c r="D5" s="15">
        <v>0</v>
      </c>
      <c r="E5" s="15">
        <v>0</v>
      </c>
      <c r="F5" s="15">
        <f>SUM(C5:E5)</f>
        <v>1610000</v>
      </c>
      <c r="G5" s="15">
        <v>0</v>
      </c>
      <c r="H5" s="15">
        <f>+F5-G5</f>
        <v>1610000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1885000</v>
      </c>
      <c r="D6" s="10">
        <f t="shared" si="0"/>
        <v>0</v>
      </c>
      <c r="E6" s="10">
        <f t="shared" si="0"/>
        <v>0</v>
      </c>
      <c r="F6" s="10">
        <f t="shared" si="0"/>
        <v>1885000</v>
      </c>
      <c r="G6" s="10">
        <f t="shared" si="0"/>
        <v>0</v>
      </c>
      <c r="H6" s="10">
        <f t="shared" si="0"/>
        <v>1885000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303395</v>
      </c>
      <c r="D8" s="15">
        <v>0</v>
      </c>
      <c r="E8" s="15">
        <v>0</v>
      </c>
      <c r="F8" s="15">
        <f>SUM(C8:E8)</f>
        <v>303395</v>
      </c>
      <c r="G8" s="15">
        <v>0</v>
      </c>
      <c r="H8" s="15">
        <f>+F8-G8</f>
        <v>303395</v>
      </c>
    </row>
    <row r="9" spans="1:8" s="6" customFormat="1" ht="16.5" customHeight="1" outlineLevel="1">
      <c r="A9" s="24"/>
      <c r="B9" s="9" t="s">
        <v>6</v>
      </c>
      <c r="C9" s="7">
        <v>341924</v>
      </c>
      <c r="D9" s="15">
        <v>0</v>
      </c>
      <c r="E9" s="15">
        <v>0</v>
      </c>
      <c r="F9" s="15">
        <f>SUM(C9:E9)</f>
        <v>341924</v>
      </c>
      <c r="G9" s="15">
        <v>0</v>
      </c>
      <c r="H9" s="15">
        <f>+F9-G9</f>
        <v>341924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645319</v>
      </c>
      <c r="D10" s="10">
        <f t="shared" si="1"/>
        <v>0</v>
      </c>
      <c r="E10" s="10">
        <f t="shared" si="1"/>
        <v>0</v>
      </c>
      <c r="F10" s="10">
        <f t="shared" si="1"/>
        <v>645319</v>
      </c>
      <c r="G10" s="10">
        <f t="shared" si="1"/>
        <v>0</v>
      </c>
      <c r="H10" s="10">
        <f t="shared" si="1"/>
        <v>645319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7135888</v>
      </c>
      <c r="D12" s="15">
        <v>0</v>
      </c>
      <c r="E12" s="15">
        <v>0</v>
      </c>
      <c r="F12" s="15">
        <f>SUM(C12:E12)</f>
        <v>7135888</v>
      </c>
      <c r="G12" s="15">
        <v>0</v>
      </c>
      <c r="H12" s="15">
        <f>+F12-G12</f>
        <v>7135888</v>
      </c>
    </row>
    <row r="13" spans="1:8" s="6" customFormat="1" ht="16.5" customHeight="1" outlineLevel="1">
      <c r="A13" s="24"/>
      <c r="B13" s="9" t="s">
        <v>6</v>
      </c>
      <c r="C13" s="7">
        <v>51494</v>
      </c>
      <c r="D13" s="15">
        <v>0</v>
      </c>
      <c r="E13" s="15">
        <v>0</v>
      </c>
      <c r="F13" s="15">
        <f>SUM(C13:E13)</f>
        <v>51494</v>
      </c>
      <c r="G13" s="15">
        <v>0</v>
      </c>
      <c r="H13" s="15">
        <f>+F13-G13</f>
        <v>51494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7187382</v>
      </c>
      <c r="D14" s="10">
        <f t="shared" si="2"/>
        <v>0</v>
      </c>
      <c r="E14" s="10">
        <f t="shared" si="2"/>
        <v>0</v>
      </c>
      <c r="F14" s="10">
        <f t="shared" si="2"/>
        <v>7187382</v>
      </c>
      <c r="G14" s="10">
        <f t="shared" si="2"/>
        <v>0</v>
      </c>
      <c r="H14" s="10">
        <f t="shared" si="2"/>
        <v>7187382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761707</v>
      </c>
      <c r="D16" s="15">
        <v>0</v>
      </c>
      <c r="E16" s="15">
        <v>0</v>
      </c>
      <c r="F16" s="15">
        <f>SUM(C16:E16)</f>
        <v>761707</v>
      </c>
      <c r="G16" s="15">
        <v>0</v>
      </c>
      <c r="H16" s="15">
        <f>+F16-G16</f>
        <v>761707</v>
      </c>
    </row>
    <row r="17" spans="1:8" s="6" customFormat="1" ht="16.5" customHeight="1" outlineLevel="1">
      <c r="A17" s="24"/>
      <c r="B17" s="9" t="s">
        <v>6</v>
      </c>
      <c r="C17" s="7">
        <v>27787</v>
      </c>
      <c r="D17" s="15">
        <v>0</v>
      </c>
      <c r="E17" s="15">
        <v>0</v>
      </c>
      <c r="F17" s="15">
        <f>SUM(C17:E17)</f>
        <v>27787</v>
      </c>
      <c r="G17" s="15">
        <v>0</v>
      </c>
      <c r="H17" s="15">
        <f>+F17-G17</f>
        <v>27787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789494</v>
      </c>
      <c r="D18" s="10">
        <f t="shared" si="3"/>
        <v>0</v>
      </c>
      <c r="E18" s="10">
        <f t="shared" si="3"/>
        <v>0</v>
      </c>
      <c r="F18" s="10">
        <f t="shared" si="3"/>
        <v>789494</v>
      </c>
      <c r="G18" s="10">
        <f t="shared" si="3"/>
        <v>0</v>
      </c>
      <c r="H18" s="10">
        <f t="shared" si="3"/>
        <v>789494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177255</v>
      </c>
      <c r="D20" s="15">
        <v>0</v>
      </c>
      <c r="E20" s="15">
        <v>0</v>
      </c>
      <c r="F20" s="15">
        <f>SUM(C20:E20)</f>
        <v>177255</v>
      </c>
      <c r="G20" s="15">
        <v>0</v>
      </c>
      <c r="H20" s="15">
        <f>+F20-G20</f>
        <v>177255</v>
      </c>
    </row>
    <row r="21" spans="1:8" s="6" customFormat="1" ht="16.5" customHeight="1" outlineLevel="1">
      <c r="A21" s="24"/>
      <c r="B21" s="9" t="s">
        <v>6</v>
      </c>
      <c r="C21" s="7">
        <v>455930</v>
      </c>
      <c r="D21" s="15">
        <v>0</v>
      </c>
      <c r="E21" s="15">
        <v>0</v>
      </c>
      <c r="F21" s="15">
        <f>SUM(C21:E21)</f>
        <v>455930</v>
      </c>
      <c r="G21" s="15">
        <v>0</v>
      </c>
      <c r="H21" s="15">
        <f>+F21-G21</f>
        <v>455930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633185</v>
      </c>
      <c r="D22" s="10">
        <f t="shared" si="4"/>
        <v>0</v>
      </c>
      <c r="E22" s="10">
        <f t="shared" si="4"/>
        <v>0</v>
      </c>
      <c r="F22" s="10">
        <f t="shared" si="4"/>
        <v>633185</v>
      </c>
      <c r="G22" s="10">
        <f t="shared" si="4"/>
        <v>0</v>
      </c>
      <c r="H22" s="10">
        <f t="shared" si="4"/>
        <v>633185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84360</v>
      </c>
      <c r="D24" s="15">
        <v>0</v>
      </c>
      <c r="E24" s="15">
        <v>0</v>
      </c>
      <c r="F24" s="15">
        <f>SUM(C24:E24)</f>
        <v>84360</v>
      </c>
      <c r="G24" s="15">
        <v>0</v>
      </c>
      <c r="H24" s="15">
        <f>+F24-G24</f>
        <v>84360</v>
      </c>
    </row>
    <row r="25" spans="1:8" s="6" customFormat="1" ht="16.5" customHeight="1" outlineLevel="1">
      <c r="A25" s="24"/>
      <c r="B25" s="9" t="s">
        <v>6</v>
      </c>
      <c r="C25" s="7">
        <v>32935</v>
      </c>
      <c r="D25" s="15">
        <v>0</v>
      </c>
      <c r="E25" s="15">
        <v>0</v>
      </c>
      <c r="F25" s="15">
        <f>SUM(C25:E25)</f>
        <v>32935</v>
      </c>
      <c r="G25" s="15">
        <v>0</v>
      </c>
      <c r="H25" s="15">
        <f>+F25-G25</f>
        <v>32935</v>
      </c>
    </row>
    <row r="26" spans="1:8" s="6" customFormat="1" ht="16.5" customHeight="1" outlineLevel="1">
      <c r="A26" s="24"/>
      <c r="B26" s="17" t="s">
        <v>42</v>
      </c>
      <c r="C26" s="7">
        <v>3000</v>
      </c>
      <c r="D26" s="15">
        <v>0</v>
      </c>
      <c r="E26" s="15">
        <v>0</v>
      </c>
      <c r="F26" s="15">
        <f>SUM(C26:E26)</f>
        <v>3000</v>
      </c>
      <c r="G26" s="15">
        <v>0</v>
      </c>
      <c r="H26" s="15">
        <f>+F26-G26</f>
        <v>3000</v>
      </c>
    </row>
    <row r="27" spans="1:8" s="5" customFormat="1" ht="16.5" customHeight="1">
      <c r="A27" s="26"/>
      <c r="B27" s="10" t="s">
        <v>128</v>
      </c>
      <c r="C27" s="10">
        <f aca="true" t="shared" si="5" ref="C27:H27">SUM(C24:C26)</f>
        <v>120295</v>
      </c>
      <c r="D27" s="10">
        <f t="shared" si="5"/>
        <v>0</v>
      </c>
      <c r="E27" s="10">
        <f t="shared" si="5"/>
        <v>0</v>
      </c>
      <c r="F27" s="10">
        <f t="shared" si="5"/>
        <v>120295</v>
      </c>
      <c r="G27" s="10">
        <f t="shared" si="5"/>
        <v>0</v>
      </c>
      <c r="H27" s="10">
        <f t="shared" si="5"/>
        <v>120295</v>
      </c>
    </row>
    <row r="28" spans="1:8" s="5" customFormat="1" ht="27">
      <c r="A28" s="22" t="s">
        <v>15</v>
      </c>
      <c r="B28" s="4" t="s">
        <v>16</v>
      </c>
      <c r="C28" s="14"/>
      <c r="D28" s="14"/>
      <c r="E28" s="14"/>
      <c r="F28" s="14"/>
      <c r="G28" s="14"/>
      <c r="H28" s="14"/>
    </row>
    <row r="29" spans="1:8" s="6" customFormat="1" ht="16.5" customHeight="1" outlineLevel="1">
      <c r="A29" s="24"/>
      <c r="B29" s="9" t="s">
        <v>6</v>
      </c>
      <c r="C29" s="7">
        <v>2191150</v>
      </c>
      <c r="D29" s="15">
        <v>0</v>
      </c>
      <c r="E29" s="15">
        <v>0</v>
      </c>
      <c r="F29" s="15">
        <f>SUM(C29:E29)</f>
        <v>2191150</v>
      </c>
      <c r="G29" s="15">
        <v>0</v>
      </c>
      <c r="H29" s="15">
        <f>+F29-G29</f>
        <v>2191150</v>
      </c>
    </row>
    <row r="30" spans="1:8" s="5" customFormat="1" ht="16.5" customHeight="1">
      <c r="A30" s="26"/>
      <c r="B30" s="10" t="s">
        <v>128</v>
      </c>
      <c r="C30" s="10">
        <f aca="true" t="shared" si="6" ref="C30:H30">SUM(C29)</f>
        <v>2191150</v>
      </c>
      <c r="D30" s="10">
        <f t="shared" si="6"/>
        <v>0</v>
      </c>
      <c r="E30" s="10">
        <f t="shared" si="6"/>
        <v>0</v>
      </c>
      <c r="F30" s="10">
        <f t="shared" si="6"/>
        <v>2191150</v>
      </c>
      <c r="G30" s="10">
        <f t="shared" si="6"/>
        <v>0</v>
      </c>
      <c r="H30" s="10">
        <f t="shared" si="6"/>
        <v>2191150</v>
      </c>
    </row>
    <row r="31" spans="1:8" s="5" customFormat="1" ht="27">
      <c r="A31" s="22" t="s">
        <v>17</v>
      </c>
      <c r="B31" s="4" t="s">
        <v>18</v>
      </c>
      <c r="C31" s="14"/>
      <c r="D31" s="14"/>
      <c r="E31" s="14"/>
      <c r="F31" s="14"/>
      <c r="G31" s="14"/>
      <c r="H31" s="14"/>
    </row>
    <row r="32" spans="1:8" s="6" customFormat="1" ht="16.5" customHeight="1" outlineLevel="1">
      <c r="A32" s="24"/>
      <c r="B32" s="9" t="s">
        <v>5</v>
      </c>
      <c r="C32" s="7">
        <v>112509</v>
      </c>
      <c r="D32" s="15">
        <v>0</v>
      </c>
      <c r="E32" s="15">
        <v>0</v>
      </c>
      <c r="F32" s="15">
        <f>SUM(C32:E32)</f>
        <v>112509</v>
      </c>
      <c r="G32" s="15">
        <v>0</v>
      </c>
      <c r="H32" s="15">
        <f>+F32-G32</f>
        <v>112509</v>
      </c>
    </row>
    <row r="33" spans="1:8" s="6" customFormat="1" ht="16.5" customHeight="1" outlineLevel="1">
      <c r="A33" s="24"/>
      <c r="B33" s="9" t="s">
        <v>6</v>
      </c>
      <c r="C33" s="7">
        <v>37390</v>
      </c>
      <c r="D33" s="15">
        <v>0</v>
      </c>
      <c r="E33" s="15">
        <v>0</v>
      </c>
      <c r="F33" s="15">
        <f>SUM(C33:E33)</f>
        <v>37390</v>
      </c>
      <c r="G33" s="15">
        <v>0</v>
      </c>
      <c r="H33" s="15">
        <f>+F33-G33</f>
        <v>37390</v>
      </c>
    </row>
    <row r="34" spans="1:8" s="6" customFormat="1" ht="16.5" customHeight="1">
      <c r="A34" s="24"/>
      <c r="B34" s="10" t="s">
        <v>128</v>
      </c>
      <c r="C34" s="10">
        <f aca="true" t="shared" si="7" ref="C34:H34">SUM(C32:C33)</f>
        <v>149899</v>
      </c>
      <c r="D34" s="10">
        <f t="shared" si="7"/>
        <v>0</v>
      </c>
      <c r="E34" s="10">
        <f t="shared" si="7"/>
        <v>0</v>
      </c>
      <c r="F34" s="10">
        <f t="shared" si="7"/>
        <v>149899</v>
      </c>
      <c r="G34" s="10">
        <f t="shared" si="7"/>
        <v>0</v>
      </c>
      <c r="H34" s="10">
        <f t="shared" si="7"/>
        <v>149899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416863</v>
      </c>
      <c r="D36" s="15">
        <v>0</v>
      </c>
      <c r="E36" s="15">
        <v>0</v>
      </c>
      <c r="F36" s="15">
        <f>SUM(C36:E36)</f>
        <v>416863</v>
      </c>
      <c r="G36" s="15">
        <v>0</v>
      </c>
      <c r="H36" s="15">
        <f>+F36-G36</f>
        <v>416863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431863</v>
      </c>
      <c r="D38" s="10">
        <f t="shared" si="8"/>
        <v>0</v>
      </c>
      <c r="E38" s="10">
        <f t="shared" si="8"/>
        <v>0</v>
      </c>
      <c r="F38" s="10">
        <f t="shared" si="8"/>
        <v>431863</v>
      </c>
      <c r="G38" s="10">
        <f t="shared" si="8"/>
        <v>0</v>
      </c>
      <c r="H38" s="10">
        <f t="shared" si="8"/>
        <v>431863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722590</v>
      </c>
      <c r="D40" s="15">
        <v>0</v>
      </c>
      <c r="E40" s="15">
        <v>0</v>
      </c>
      <c r="F40" s="15">
        <f>SUM(C40:E40)</f>
        <v>722590</v>
      </c>
      <c r="G40" s="15">
        <v>0</v>
      </c>
      <c r="H40" s="15">
        <f>+F40-G40</f>
        <v>722590</v>
      </c>
    </row>
    <row r="41" spans="1:8" s="6" customFormat="1" ht="16.5" customHeight="1" outlineLevel="1">
      <c r="A41" s="24"/>
      <c r="B41" s="9" t="s">
        <v>6</v>
      </c>
      <c r="C41" s="7">
        <v>34650</v>
      </c>
      <c r="D41" s="15">
        <v>0</v>
      </c>
      <c r="E41" s="15">
        <v>0</v>
      </c>
      <c r="F41" s="15">
        <f>SUM(C41:E41)</f>
        <v>34650</v>
      </c>
      <c r="G41" s="15">
        <v>0</v>
      </c>
      <c r="H41" s="15">
        <f>+F41-G41</f>
        <v>34650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757240</v>
      </c>
      <c r="D42" s="10">
        <f t="shared" si="9"/>
        <v>0</v>
      </c>
      <c r="E42" s="10">
        <f t="shared" si="9"/>
        <v>0</v>
      </c>
      <c r="F42" s="10">
        <f t="shared" si="9"/>
        <v>757240</v>
      </c>
      <c r="G42" s="10">
        <f t="shared" si="9"/>
        <v>0</v>
      </c>
      <c r="H42" s="10">
        <f t="shared" si="9"/>
        <v>757240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724784</v>
      </c>
      <c r="D44" s="15">
        <v>0</v>
      </c>
      <c r="E44" s="15">
        <v>0</v>
      </c>
      <c r="F44" s="15">
        <f>SUM(C44:E44)</f>
        <v>724784</v>
      </c>
      <c r="G44" s="15">
        <v>724784</v>
      </c>
      <c r="H44" s="15">
        <f>+F44-G44</f>
        <v>0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724784</v>
      </c>
      <c r="D45" s="10">
        <f t="shared" si="10"/>
        <v>0</v>
      </c>
      <c r="E45" s="10">
        <f t="shared" si="10"/>
        <v>0</v>
      </c>
      <c r="F45" s="10">
        <f t="shared" si="10"/>
        <v>724784</v>
      </c>
      <c r="G45" s="10">
        <f t="shared" si="10"/>
        <v>724784</v>
      </c>
      <c r="H45" s="10">
        <f t="shared" si="10"/>
        <v>0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422530</v>
      </c>
      <c r="F47" s="15">
        <f>SUM(C47:E47)</f>
        <v>422530</v>
      </c>
      <c r="G47" s="15">
        <v>0</v>
      </c>
      <c r="H47" s="15">
        <f>+F47-G47</f>
        <v>422530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1310490</v>
      </c>
      <c r="F48" s="15">
        <f>SUM(C48:E48)</f>
        <v>1310490</v>
      </c>
      <c r="G48" s="15">
        <v>175000</v>
      </c>
      <c r="H48" s="15">
        <f>+F48-G48</f>
        <v>1135490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189955</v>
      </c>
      <c r="F49" s="15">
        <f>SUM(C49:E49)</f>
        <v>189955</v>
      </c>
      <c r="G49" s="15">
        <v>0</v>
      </c>
      <c r="H49" s="15">
        <f>+F49-G49</f>
        <v>189955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3625090</v>
      </c>
      <c r="F51" s="10">
        <f t="shared" si="11"/>
        <v>3625090</v>
      </c>
      <c r="G51" s="10">
        <f t="shared" si="11"/>
        <v>175000</v>
      </c>
      <c r="H51" s="10">
        <f t="shared" si="11"/>
        <v>3450090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368629</v>
      </c>
      <c r="D53" s="15">
        <v>0</v>
      </c>
      <c r="E53" s="15">
        <v>0</v>
      </c>
      <c r="F53" s="15">
        <f>SUM(C53:E53)</f>
        <v>368629</v>
      </c>
      <c r="G53" s="15">
        <v>0</v>
      </c>
      <c r="H53" s="15">
        <f>+F53-G53</f>
        <v>368629</v>
      </c>
    </row>
    <row r="54" spans="1:8" s="6" customFormat="1" ht="16.5" customHeight="1" outlineLevel="1">
      <c r="A54" s="24"/>
      <c r="B54" s="9" t="s">
        <v>6</v>
      </c>
      <c r="C54" s="7">
        <v>2629520</v>
      </c>
      <c r="D54" s="15">
        <v>0</v>
      </c>
      <c r="E54" s="15">
        <v>0</v>
      </c>
      <c r="F54" s="15">
        <f>SUM(C54:E54)</f>
        <v>2629520</v>
      </c>
      <c r="G54" s="15">
        <v>0</v>
      </c>
      <c r="H54" s="15">
        <f>+F54-G54</f>
        <v>2629520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2998149</v>
      </c>
      <c r="D55" s="10">
        <f t="shared" si="12"/>
        <v>0</v>
      </c>
      <c r="E55" s="10">
        <f t="shared" si="12"/>
        <v>0</v>
      </c>
      <c r="F55" s="10">
        <f t="shared" si="12"/>
        <v>2998149</v>
      </c>
      <c r="G55" s="10">
        <f t="shared" si="12"/>
        <v>0</v>
      </c>
      <c r="H55" s="10">
        <f t="shared" si="12"/>
        <v>2998149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164813</v>
      </c>
      <c r="D57" s="15">
        <v>0</v>
      </c>
      <c r="E57" s="15">
        <v>0</v>
      </c>
      <c r="F57" s="15">
        <f>SUM(C57:E57)</f>
        <v>164813</v>
      </c>
      <c r="G57" s="15">
        <v>0</v>
      </c>
      <c r="H57" s="15">
        <f>+F57-G57</f>
        <v>164813</v>
      </c>
    </row>
    <row r="58" spans="1:8" s="6" customFormat="1" ht="16.5" customHeight="1" outlineLevel="1">
      <c r="A58" s="24"/>
      <c r="B58" s="9" t="s">
        <v>6</v>
      </c>
      <c r="C58" s="7">
        <v>175460</v>
      </c>
      <c r="D58" s="15">
        <v>0</v>
      </c>
      <c r="E58" s="15">
        <v>0</v>
      </c>
      <c r="F58" s="15">
        <f>SUM(C58:E58)</f>
        <v>175460</v>
      </c>
      <c r="G58" s="15">
        <v>0</v>
      </c>
      <c r="H58" s="15">
        <f>+F58-G58</f>
        <v>175460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340273</v>
      </c>
      <c r="D59" s="10">
        <f t="shared" si="13"/>
        <v>0</v>
      </c>
      <c r="E59" s="10">
        <f t="shared" si="13"/>
        <v>0</v>
      </c>
      <c r="F59" s="10">
        <f t="shared" si="13"/>
        <v>340273</v>
      </c>
      <c r="G59" s="10">
        <f t="shared" si="13"/>
        <v>0</v>
      </c>
      <c r="H59" s="10">
        <f t="shared" si="13"/>
        <v>340273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4793350</v>
      </c>
      <c r="D61" s="15">
        <v>0</v>
      </c>
      <c r="E61" s="15">
        <v>0</v>
      </c>
      <c r="F61" s="15">
        <f>SUM(C61:E61)</f>
        <v>4793350</v>
      </c>
      <c r="G61" s="15">
        <v>0</v>
      </c>
      <c r="H61" s="15">
        <f>+F61-G61</f>
        <v>4793350</v>
      </c>
    </row>
    <row r="62" spans="1:8" s="6" customFormat="1" ht="16.5" customHeight="1" outlineLevel="1">
      <c r="A62" s="24"/>
      <c r="B62" s="17" t="s">
        <v>42</v>
      </c>
      <c r="C62" s="7">
        <v>3219</v>
      </c>
      <c r="D62" s="15">
        <v>0</v>
      </c>
      <c r="E62" s="15">
        <v>0</v>
      </c>
      <c r="F62" s="15">
        <f>SUM(C62:E62)</f>
        <v>3219</v>
      </c>
      <c r="G62" s="15">
        <v>0</v>
      </c>
      <c r="H62" s="15">
        <f>+F62-G62</f>
        <v>3219</v>
      </c>
    </row>
    <row r="63" spans="1:8" s="6" customFormat="1" ht="16.5" customHeight="1">
      <c r="A63" s="24"/>
      <c r="B63" s="10" t="s">
        <v>128</v>
      </c>
      <c r="C63" s="10">
        <f aca="true" t="shared" si="14" ref="C63:H63">SUM(C61:C62)</f>
        <v>4796569</v>
      </c>
      <c r="D63" s="10">
        <f t="shared" si="14"/>
        <v>0</v>
      </c>
      <c r="E63" s="10">
        <f t="shared" si="14"/>
        <v>0</v>
      </c>
      <c r="F63" s="10">
        <f t="shared" si="14"/>
        <v>4796569</v>
      </c>
      <c r="G63" s="10">
        <f t="shared" si="14"/>
        <v>0</v>
      </c>
      <c r="H63" s="10">
        <f t="shared" si="14"/>
        <v>4796569</v>
      </c>
    </row>
    <row r="64" spans="1:8" s="5" customFormat="1" ht="16.5" customHeight="1">
      <c r="A64" s="22" t="s">
        <v>31</v>
      </c>
      <c r="B64" s="4" t="s">
        <v>32</v>
      </c>
      <c r="C64" s="14"/>
      <c r="D64" s="14"/>
      <c r="E64" s="14"/>
      <c r="F64" s="14"/>
      <c r="G64" s="14"/>
      <c r="H64" s="14"/>
    </row>
    <row r="65" spans="1:8" s="6" customFormat="1" ht="16.5" customHeight="1" outlineLevel="1">
      <c r="A65" s="24"/>
      <c r="B65" s="9" t="s">
        <v>33</v>
      </c>
      <c r="C65" s="7">
        <v>327000</v>
      </c>
      <c r="D65" s="15">
        <v>0</v>
      </c>
      <c r="E65" s="15">
        <v>0</v>
      </c>
      <c r="F65" s="15">
        <f>SUM(C65:E65)</f>
        <v>327000</v>
      </c>
      <c r="G65" s="15">
        <v>0</v>
      </c>
      <c r="H65" s="15">
        <f>+F65-G65</f>
        <v>327000</v>
      </c>
    </row>
    <row r="66" spans="1:8" s="6" customFormat="1" ht="16.5" customHeight="1">
      <c r="A66" s="24"/>
      <c r="B66" s="10" t="s">
        <v>128</v>
      </c>
      <c r="C66" s="10">
        <f aca="true" t="shared" si="15" ref="C66:H66">SUM(C65)</f>
        <v>327000</v>
      </c>
      <c r="D66" s="10">
        <f t="shared" si="15"/>
        <v>0</v>
      </c>
      <c r="E66" s="10">
        <f t="shared" si="15"/>
        <v>0</v>
      </c>
      <c r="F66" s="10">
        <f t="shared" si="15"/>
        <v>327000</v>
      </c>
      <c r="G66" s="10">
        <f t="shared" si="15"/>
        <v>0</v>
      </c>
      <c r="H66" s="10">
        <f t="shared" si="15"/>
        <v>327000</v>
      </c>
    </row>
    <row r="67" spans="1:8" s="5" customFormat="1" ht="16.5" customHeight="1">
      <c r="A67" s="22" t="s">
        <v>34</v>
      </c>
      <c r="B67" s="4" t="s">
        <v>35</v>
      </c>
      <c r="C67" s="14"/>
      <c r="D67" s="14"/>
      <c r="E67" s="14"/>
      <c r="F67" s="14"/>
      <c r="G67" s="14"/>
      <c r="H67" s="14"/>
    </row>
    <row r="68" spans="1:8" s="6" customFormat="1" ht="16.5" customHeight="1" outlineLevel="1">
      <c r="A68" s="24"/>
      <c r="B68" s="9" t="s">
        <v>5</v>
      </c>
      <c r="C68" s="7">
        <v>338755</v>
      </c>
      <c r="D68" s="15">
        <v>0</v>
      </c>
      <c r="E68" s="15">
        <v>0</v>
      </c>
      <c r="F68" s="15">
        <f>SUM(C68:E68)</f>
        <v>338755</v>
      </c>
      <c r="G68" s="15">
        <v>0</v>
      </c>
      <c r="H68" s="15">
        <f>+F68-G68</f>
        <v>338755</v>
      </c>
    </row>
    <row r="69" spans="1:8" s="6" customFormat="1" ht="16.5" customHeight="1" outlineLevel="1">
      <c r="A69" s="24"/>
      <c r="B69" s="9" t="s">
        <v>6</v>
      </c>
      <c r="C69" s="7">
        <v>3776131</v>
      </c>
      <c r="D69" s="15">
        <v>0</v>
      </c>
      <c r="E69" s="15">
        <v>0</v>
      </c>
      <c r="F69" s="15">
        <f>SUM(C69:E69)</f>
        <v>3776131</v>
      </c>
      <c r="G69" s="15">
        <v>0</v>
      </c>
      <c r="H69" s="15">
        <f>+F69-G69</f>
        <v>3776131</v>
      </c>
    </row>
    <row r="70" spans="1:8" s="6" customFormat="1" ht="16.5" customHeight="1">
      <c r="A70" s="24"/>
      <c r="B70" s="10" t="s">
        <v>128</v>
      </c>
      <c r="C70" s="10">
        <f aca="true" t="shared" si="16" ref="C70:H70">SUM(C68:C69)</f>
        <v>4114886</v>
      </c>
      <c r="D70" s="10">
        <f t="shared" si="16"/>
        <v>0</v>
      </c>
      <c r="E70" s="10">
        <f t="shared" si="16"/>
        <v>0</v>
      </c>
      <c r="F70" s="10">
        <f t="shared" si="16"/>
        <v>4114886</v>
      </c>
      <c r="G70" s="10">
        <f t="shared" si="16"/>
        <v>0</v>
      </c>
      <c r="H70" s="10">
        <f t="shared" si="16"/>
        <v>4114886</v>
      </c>
    </row>
    <row r="71" spans="1:8" s="5" customFormat="1" ht="16.5" customHeight="1">
      <c r="A71" s="22" t="s">
        <v>36</v>
      </c>
      <c r="B71" s="4" t="s">
        <v>37</v>
      </c>
      <c r="C71" s="14"/>
      <c r="D71" s="14"/>
      <c r="E71" s="14"/>
      <c r="F71" s="14"/>
      <c r="G71" s="14"/>
      <c r="H71" s="14"/>
    </row>
    <row r="72" spans="1:8" s="6" customFormat="1" ht="16.5" customHeight="1" outlineLevel="1">
      <c r="A72" s="24"/>
      <c r="B72" s="9" t="s">
        <v>5</v>
      </c>
      <c r="C72" s="7">
        <v>49995</v>
      </c>
      <c r="D72" s="15">
        <v>0</v>
      </c>
      <c r="E72" s="15">
        <v>0</v>
      </c>
      <c r="F72" s="15">
        <f>SUM(C72:E72)</f>
        <v>49995</v>
      </c>
      <c r="G72" s="15">
        <v>0</v>
      </c>
      <c r="H72" s="15">
        <f>+F72-G72</f>
        <v>49995</v>
      </c>
    </row>
    <row r="73" spans="1:8" s="6" customFormat="1" ht="16.5" customHeight="1" outlineLevel="1">
      <c r="A73" s="24"/>
      <c r="B73" s="9" t="s">
        <v>6</v>
      </c>
      <c r="C73" s="7">
        <v>149131</v>
      </c>
      <c r="D73" s="15">
        <v>0</v>
      </c>
      <c r="E73" s="15">
        <v>0</v>
      </c>
      <c r="F73" s="15">
        <f>SUM(C73:E73)</f>
        <v>149131</v>
      </c>
      <c r="G73" s="15">
        <v>0</v>
      </c>
      <c r="H73" s="15">
        <f>+F73-G73</f>
        <v>149131</v>
      </c>
    </row>
    <row r="74" spans="1:8" s="6" customFormat="1" ht="16.5" customHeight="1">
      <c r="A74" s="24"/>
      <c r="B74" s="10" t="s">
        <v>128</v>
      </c>
      <c r="C74" s="10">
        <f aca="true" t="shared" si="17" ref="C74:H74">SUM(C72:C73)</f>
        <v>199126</v>
      </c>
      <c r="D74" s="10">
        <f t="shared" si="17"/>
        <v>0</v>
      </c>
      <c r="E74" s="10">
        <f t="shared" si="17"/>
        <v>0</v>
      </c>
      <c r="F74" s="10">
        <f t="shared" si="17"/>
        <v>199126</v>
      </c>
      <c r="G74" s="10">
        <f t="shared" si="17"/>
        <v>0</v>
      </c>
      <c r="H74" s="10">
        <f t="shared" si="17"/>
        <v>199126</v>
      </c>
    </row>
    <row r="75" spans="1:8" s="5" customFormat="1" ht="16.5" customHeight="1">
      <c r="A75" s="22" t="s">
        <v>38</v>
      </c>
      <c r="B75" s="4" t="s">
        <v>39</v>
      </c>
      <c r="C75" s="14"/>
      <c r="D75" s="14"/>
      <c r="E75" s="14"/>
      <c r="F75" s="14"/>
      <c r="G75" s="14"/>
      <c r="H75" s="14"/>
    </row>
    <row r="76" spans="1:8" s="6" customFormat="1" ht="16.5" customHeight="1" outlineLevel="1">
      <c r="A76" s="24"/>
      <c r="B76" s="9" t="s">
        <v>5</v>
      </c>
      <c r="C76" s="7">
        <v>143164</v>
      </c>
      <c r="D76" s="15">
        <v>0</v>
      </c>
      <c r="E76" s="15">
        <v>0</v>
      </c>
      <c r="F76" s="15">
        <f>SUM(C76:E76)</f>
        <v>143164</v>
      </c>
      <c r="G76" s="15">
        <v>0</v>
      </c>
      <c r="H76" s="15">
        <f>+F76-G76</f>
        <v>143164</v>
      </c>
    </row>
    <row r="77" spans="1:8" s="6" customFormat="1" ht="16.5" customHeight="1" outlineLevel="1">
      <c r="A77" s="24"/>
      <c r="B77" s="9" t="s">
        <v>6</v>
      </c>
      <c r="C77" s="7">
        <v>1533892</v>
      </c>
      <c r="D77" s="15">
        <v>0</v>
      </c>
      <c r="E77" s="15">
        <v>0</v>
      </c>
      <c r="F77" s="15">
        <f>SUM(C77:E77)</f>
        <v>1533892</v>
      </c>
      <c r="G77" s="15">
        <v>0</v>
      </c>
      <c r="H77" s="15">
        <f>+F77-G77</f>
        <v>1533892</v>
      </c>
    </row>
    <row r="78" spans="1:8" s="6" customFormat="1" ht="16.5" customHeight="1">
      <c r="A78" s="24"/>
      <c r="B78" s="10" t="s">
        <v>128</v>
      </c>
      <c r="C78" s="10">
        <f aca="true" t="shared" si="18" ref="C78:H78">SUM(C76:C77)</f>
        <v>1677056</v>
      </c>
      <c r="D78" s="10">
        <f t="shared" si="18"/>
        <v>0</v>
      </c>
      <c r="E78" s="10">
        <f t="shared" si="18"/>
        <v>0</v>
      </c>
      <c r="F78" s="10">
        <f t="shared" si="18"/>
        <v>1677056</v>
      </c>
      <c r="G78" s="10">
        <f t="shared" si="18"/>
        <v>0</v>
      </c>
      <c r="H78" s="10">
        <f t="shared" si="18"/>
        <v>1677056</v>
      </c>
    </row>
    <row r="79" spans="1:8" s="5" customFormat="1" ht="16.5" customHeight="1">
      <c r="A79" s="22" t="s">
        <v>40</v>
      </c>
      <c r="B79" s="4" t="s">
        <v>41</v>
      </c>
      <c r="C79" s="14"/>
      <c r="D79" s="14"/>
      <c r="E79" s="14"/>
      <c r="F79" s="14"/>
      <c r="G79" s="14"/>
      <c r="H79" s="14"/>
    </row>
    <row r="80" spans="1:8" s="6" customFormat="1" ht="16.5" customHeight="1" outlineLevel="1">
      <c r="A80" s="24"/>
      <c r="B80" s="9" t="s">
        <v>5</v>
      </c>
      <c r="C80" s="7">
        <v>1129810</v>
      </c>
      <c r="D80" s="15">
        <v>0</v>
      </c>
      <c r="E80" s="15">
        <v>0</v>
      </c>
      <c r="F80" s="15">
        <f>SUM(C80:E80)</f>
        <v>1129810</v>
      </c>
      <c r="G80" s="15">
        <v>0</v>
      </c>
      <c r="H80" s="15">
        <f>+F80-G80</f>
        <v>1129810</v>
      </c>
    </row>
    <row r="81" spans="1:8" s="6" customFormat="1" ht="16.5" customHeight="1" outlineLevel="1">
      <c r="A81" s="24"/>
      <c r="B81" s="9" t="s">
        <v>6</v>
      </c>
      <c r="C81" s="7">
        <v>2754497</v>
      </c>
      <c r="D81" s="15">
        <v>0</v>
      </c>
      <c r="E81" s="15">
        <v>0</v>
      </c>
      <c r="F81" s="15">
        <f>SUM(C81:E81)</f>
        <v>2754497</v>
      </c>
      <c r="G81" s="15">
        <v>0</v>
      </c>
      <c r="H81" s="15">
        <f>+F81-G81</f>
        <v>2754497</v>
      </c>
    </row>
    <row r="82" spans="1:8" s="6" customFormat="1" ht="16.5" customHeight="1">
      <c r="A82" s="24"/>
      <c r="B82" s="10" t="s">
        <v>128</v>
      </c>
      <c r="C82" s="10">
        <f aca="true" t="shared" si="19" ref="C82:H82">SUM(C80:C81)</f>
        <v>3884307</v>
      </c>
      <c r="D82" s="10">
        <f t="shared" si="19"/>
        <v>0</v>
      </c>
      <c r="E82" s="10">
        <f t="shared" si="19"/>
        <v>0</v>
      </c>
      <c r="F82" s="10">
        <f t="shared" si="19"/>
        <v>3884307</v>
      </c>
      <c r="G82" s="10">
        <f t="shared" si="19"/>
        <v>0</v>
      </c>
      <c r="H82" s="10">
        <f t="shared" si="19"/>
        <v>3884307</v>
      </c>
    </row>
    <row r="83" spans="1:8" s="5" customFormat="1" ht="16.5" customHeight="1">
      <c r="A83" s="22" t="s">
        <v>43</v>
      </c>
      <c r="B83" s="4" t="s">
        <v>44</v>
      </c>
      <c r="C83" s="14"/>
      <c r="D83" s="14"/>
      <c r="E83" s="14"/>
      <c r="F83" s="14"/>
      <c r="G83" s="14"/>
      <c r="H83" s="14"/>
    </row>
    <row r="84" spans="1:8" s="6" customFormat="1" ht="16.5" customHeight="1" outlineLevel="1">
      <c r="A84" s="24"/>
      <c r="B84" s="9" t="s">
        <v>6</v>
      </c>
      <c r="C84" s="7">
        <v>142000</v>
      </c>
      <c r="D84" s="15">
        <v>0</v>
      </c>
      <c r="E84" s="15">
        <v>0</v>
      </c>
      <c r="F84" s="15">
        <f>SUM(C84:E84)</f>
        <v>142000</v>
      </c>
      <c r="G84" s="15">
        <v>0</v>
      </c>
      <c r="H84" s="15">
        <f>+F84-G84</f>
        <v>142000</v>
      </c>
    </row>
    <row r="85" spans="1:8" s="6" customFormat="1" ht="16.5" customHeight="1" outlineLevel="1">
      <c r="A85" s="24"/>
      <c r="B85" s="9" t="s">
        <v>33</v>
      </c>
      <c r="C85" s="7">
        <v>964522</v>
      </c>
      <c r="D85" s="15">
        <v>0</v>
      </c>
      <c r="E85" s="15">
        <v>0</v>
      </c>
      <c r="F85" s="15">
        <f>SUM(C85:E85)</f>
        <v>964522</v>
      </c>
      <c r="G85" s="7">
        <v>964522</v>
      </c>
      <c r="H85" s="15">
        <f>+F85-G85</f>
        <v>0</v>
      </c>
    </row>
    <row r="86" spans="1:8" s="6" customFormat="1" ht="16.5" customHeight="1">
      <c r="A86" s="24"/>
      <c r="B86" s="10" t="s">
        <v>128</v>
      </c>
      <c r="C86" s="10">
        <f aca="true" t="shared" si="20" ref="C86:H86">SUM(C84:C85)</f>
        <v>1106522</v>
      </c>
      <c r="D86" s="10">
        <f t="shared" si="20"/>
        <v>0</v>
      </c>
      <c r="E86" s="10">
        <f t="shared" si="20"/>
        <v>0</v>
      </c>
      <c r="F86" s="10">
        <f t="shared" si="20"/>
        <v>1106522</v>
      </c>
      <c r="G86" s="10">
        <f t="shared" si="20"/>
        <v>964522</v>
      </c>
      <c r="H86" s="10">
        <f t="shared" si="20"/>
        <v>142000</v>
      </c>
    </row>
    <row r="87" spans="1:8" s="20" customFormat="1" ht="16.5" customHeight="1">
      <c r="A87" s="27">
        <v>1721</v>
      </c>
      <c r="B87" s="18" t="s">
        <v>131</v>
      </c>
      <c r="C87" s="19"/>
      <c r="D87" s="19"/>
      <c r="E87" s="19"/>
      <c r="F87" s="19"/>
      <c r="G87" s="19"/>
      <c r="H87" s="19"/>
    </row>
    <row r="88" spans="1:8" s="6" customFormat="1" ht="16.5" customHeight="1" outlineLevel="1">
      <c r="A88" s="24"/>
      <c r="B88" s="9" t="s">
        <v>5</v>
      </c>
      <c r="C88" s="7">
        <v>0</v>
      </c>
      <c r="D88" s="15">
        <v>198176</v>
      </c>
      <c r="E88" s="15">
        <v>0</v>
      </c>
      <c r="F88" s="15">
        <f>SUM(C88:E88)</f>
        <v>198176</v>
      </c>
      <c r="G88" s="15">
        <v>0</v>
      </c>
      <c r="H88" s="15">
        <f>+F88-G88</f>
        <v>198176</v>
      </c>
    </row>
    <row r="89" spans="1:8" s="6" customFormat="1" ht="16.5" customHeight="1" outlineLevel="1">
      <c r="A89" s="24"/>
      <c r="B89" s="9" t="s">
        <v>6</v>
      </c>
      <c r="C89" s="7">
        <v>0</v>
      </c>
      <c r="D89" s="15">
        <v>766346</v>
      </c>
      <c r="E89" s="15">
        <v>0</v>
      </c>
      <c r="F89" s="15">
        <f>SUM(C89:E89)</f>
        <v>766346</v>
      </c>
      <c r="G89" s="15">
        <v>0</v>
      </c>
      <c r="H89" s="15">
        <f>+F89-G89</f>
        <v>766346</v>
      </c>
    </row>
    <row r="90" spans="1:8" s="6" customFormat="1" ht="16.5" customHeight="1">
      <c r="A90" s="24"/>
      <c r="B90" s="10" t="s">
        <v>128</v>
      </c>
      <c r="C90" s="10">
        <f aca="true" t="shared" si="21" ref="C90:H90">SUM(C88:C89)</f>
        <v>0</v>
      </c>
      <c r="D90" s="10">
        <f t="shared" si="21"/>
        <v>964522</v>
      </c>
      <c r="E90" s="10">
        <f t="shared" si="21"/>
        <v>0</v>
      </c>
      <c r="F90" s="10">
        <f t="shared" si="21"/>
        <v>964522</v>
      </c>
      <c r="G90" s="10">
        <f t="shared" si="21"/>
        <v>0</v>
      </c>
      <c r="H90" s="10">
        <f t="shared" si="21"/>
        <v>964522</v>
      </c>
    </row>
    <row r="91" spans="1:8" s="5" customFormat="1" ht="27">
      <c r="A91" s="22" t="s">
        <v>45</v>
      </c>
      <c r="B91" s="4" t="s">
        <v>46</v>
      </c>
      <c r="C91" s="14"/>
      <c r="D91" s="14"/>
      <c r="E91" s="14"/>
      <c r="F91" s="14"/>
      <c r="G91" s="14"/>
      <c r="H91" s="14"/>
    </row>
    <row r="92" spans="1:8" s="6" customFormat="1" ht="16.5" customHeight="1" outlineLevel="1">
      <c r="A92" s="24"/>
      <c r="B92" s="9" t="s">
        <v>5</v>
      </c>
      <c r="C92" s="7">
        <v>692210</v>
      </c>
      <c r="D92" s="15">
        <v>0</v>
      </c>
      <c r="E92" s="15">
        <v>0</v>
      </c>
      <c r="F92" s="15">
        <f>SUM(C92:E92)</f>
        <v>692210</v>
      </c>
      <c r="G92" s="15">
        <v>0</v>
      </c>
      <c r="H92" s="15">
        <f>+F92-G92</f>
        <v>692210</v>
      </c>
    </row>
    <row r="93" spans="1:8" s="6" customFormat="1" ht="16.5" customHeight="1" outlineLevel="1">
      <c r="A93" s="24"/>
      <c r="B93" s="9" t="s">
        <v>6</v>
      </c>
      <c r="C93" s="7">
        <v>35000</v>
      </c>
      <c r="D93" s="15">
        <v>0</v>
      </c>
      <c r="E93" s="15">
        <v>0</v>
      </c>
      <c r="F93" s="15">
        <f>SUM(C93:E93)</f>
        <v>35000</v>
      </c>
      <c r="G93" s="15">
        <v>0</v>
      </c>
      <c r="H93" s="15">
        <f>+F93-G93</f>
        <v>35000</v>
      </c>
    </row>
    <row r="94" spans="1:8" s="6" customFormat="1" ht="16.5" customHeight="1" outlineLevel="1">
      <c r="A94" s="24"/>
      <c r="B94" s="9" t="s">
        <v>47</v>
      </c>
      <c r="C94" s="7">
        <v>10</v>
      </c>
      <c r="D94" s="15">
        <v>0</v>
      </c>
      <c r="E94" s="15">
        <v>0</v>
      </c>
      <c r="F94" s="15">
        <f>SUM(C94:E94)</f>
        <v>10</v>
      </c>
      <c r="G94" s="15">
        <v>0</v>
      </c>
      <c r="H94" s="15">
        <f>+F94-G94</f>
        <v>10</v>
      </c>
    </row>
    <row r="95" spans="1:8" s="6" customFormat="1" ht="16.5" customHeight="1">
      <c r="A95" s="24"/>
      <c r="B95" s="10" t="s">
        <v>128</v>
      </c>
      <c r="C95" s="10">
        <f aca="true" t="shared" si="22" ref="C95:H95">SUM(C92:C94)</f>
        <v>727220</v>
      </c>
      <c r="D95" s="10">
        <f t="shared" si="22"/>
        <v>0</v>
      </c>
      <c r="E95" s="10">
        <f t="shared" si="22"/>
        <v>0</v>
      </c>
      <c r="F95" s="10">
        <f t="shared" si="22"/>
        <v>727220</v>
      </c>
      <c r="G95" s="10">
        <f t="shared" si="22"/>
        <v>0</v>
      </c>
      <c r="H95" s="10">
        <f t="shared" si="22"/>
        <v>727220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52520</v>
      </c>
      <c r="D97" s="15">
        <v>0</v>
      </c>
      <c r="E97" s="15">
        <v>0</v>
      </c>
      <c r="F97" s="15">
        <f>SUM(C97:E97)</f>
        <v>52520</v>
      </c>
      <c r="G97" s="15">
        <v>0</v>
      </c>
      <c r="H97" s="15">
        <f>+F97-G97</f>
        <v>52520</v>
      </c>
    </row>
    <row r="98" spans="1:8" s="6" customFormat="1" ht="16.5" customHeight="1" outlineLevel="1">
      <c r="A98" s="24"/>
      <c r="B98" s="9" t="s">
        <v>6</v>
      </c>
      <c r="C98" s="7">
        <v>139969</v>
      </c>
      <c r="D98" s="15">
        <v>0</v>
      </c>
      <c r="E98" s="15">
        <v>0</v>
      </c>
      <c r="F98" s="15">
        <f>SUM(C98:E98)</f>
        <v>139969</v>
      </c>
      <c r="G98" s="15">
        <v>0</v>
      </c>
      <c r="H98" s="15">
        <f>+F98-G98</f>
        <v>139969</v>
      </c>
    </row>
    <row r="99" spans="1:8" s="6" customFormat="1" ht="16.5" customHeight="1" outlineLevel="1">
      <c r="A99" s="24"/>
      <c r="B99" s="17" t="s">
        <v>42</v>
      </c>
      <c r="C99" s="7">
        <v>15000</v>
      </c>
      <c r="D99" s="15">
        <v>0</v>
      </c>
      <c r="E99" s="15">
        <v>0</v>
      </c>
      <c r="F99" s="15">
        <f>SUM(C99:E99)</f>
        <v>15000</v>
      </c>
      <c r="G99" s="15">
        <v>0</v>
      </c>
      <c r="H99" s="15">
        <f>+F99-G99</f>
        <v>15000</v>
      </c>
    </row>
    <row r="100" spans="1:8" s="6" customFormat="1" ht="16.5" customHeight="1">
      <c r="A100" s="24"/>
      <c r="B100" s="10" t="s">
        <v>128</v>
      </c>
      <c r="C100" s="10">
        <f aca="true" t="shared" si="23" ref="C100:H100">SUM(C97:C99)</f>
        <v>207489</v>
      </c>
      <c r="D100" s="10">
        <f t="shared" si="23"/>
        <v>0</v>
      </c>
      <c r="E100" s="10">
        <f t="shared" si="23"/>
        <v>0</v>
      </c>
      <c r="F100" s="10">
        <f t="shared" si="23"/>
        <v>207489</v>
      </c>
      <c r="G100" s="10">
        <f t="shared" si="23"/>
        <v>0</v>
      </c>
      <c r="H100" s="10">
        <f t="shared" si="23"/>
        <v>207489</v>
      </c>
    </row>
    <row r="101" spans="1:8" s="5" customFormat="1" ht="16.5" customHeight="1">
      <c r="A101" s="22" t="s">
        <v>50</v>
      </c>
      <c r="B101" s="4" t="s">
        <v>51</v>
      </c>
      <c r="C101" s="14"/>
      <c r="D101" s="14"/>
      <c r="E101" s="14"/>
      <c r="F101" s="14"/>
      <c r="G101" s="14"/>
      <c r="H101" s="14"/>
    </row>
    <row r="102" spans="1:8" s="6" customFormat="1" ht="16.5" customHeight="1" outlineLevel="1">
      <c r="A102" s="24"/>
      <c r="B102" s="9" t="s">
        <v>5</v>
      </c>
      <c r="C102" s="7">
        <v>1367933</v>
      </c>
      <c r="D102" s="15">
        <v>0</v>
      </c>
      <c r="E102" s="15">
        <v>0</v>
      </c>
      <c r="F102" s="15">
        <f>SUM(C102:E102)</f>
        <v>1367933</v>
      </c>
      <c r="G102" s="15">
        <v>0</v>
      </c>
      <c r="H102" s="15">
        <f>+F102-G102</f>
        <v>1367933</v>
      </c>
    </row>
    <row r="103" spans="1:8" s="6" customFormat="1" ht="16.5" customHeight="1" outlineLevel="1">
      <c r="A103" s="24"/>
      <c r="B103" s="9" t="s">
        <v>6</v>
      </c>
      <c r="C103" s="7">
        <v>1537494</v>
      </c>
      <c r="D103" s="15">
        <v>0</v>
      </c>
      <c r="E103" s="15">
        <v>0</v>
      </c>
      <c r="F103" s="15">
        <f>SUM(C103:E103)</f>
        <v>1537494</v>
      </c>
      <c r="G103" s="15">
        <v>0</v>
      </c>
      <c r="H103" s="15">
        <f>+F103-G103</f>
        <v>1537494</v>
      </c>
    </row>
    <row r="104" spans="1:8" s="6" customFormat="1" ht="16.5" customHeight="1" outlineLevel="1">
      <c r="A104" s="24"/>
      <c r="B104" s="9" t="s">
        <v>33</v>
      </c>
      <c r="C104" s="7">
        <v>485000</v>
      </c>
      <c r="D104" s="15">
        <v>0</v>
      </c>
      <c r="E104" s="15">
        <v>0</v>
      </c>
      <c r="F104" s="15">
        <f>SUM(C104:E104)</f>
        <v>485000</v>
      </c>
      <c r="G104" s="15">
        <v>0</v>
      </c>
      <c r="H104" s="15">
        <f>+F104-G104</f>
        <v>485000</v>
      </c>
    </row>
    <row r="105" spans="1:8" s="6" customFormat="1" ht="16.5" customHeight="1">
      <c r="A105" s="24"/>
      <c r="B105" s="10" t="s">
        <v>128</v>
      </c>
      <c r="C105" s="10">
        <f aca="true" t="shared" si="24" ref="C105:H105">SUM(C102:C104)</f>
        <v>3390427</v>
      </c>
      <c r="D105" s="10">
        <f t="shared" si="24"/>
        <v>0</v>
      </c>
      <c r="E105" s="10">
        <f t="shared" si="24"/>
        <v>0</v>
      </c>
      <c r="F105" s="10">
        <f t="shared" si="24"/>
        <v>3390427</v>
      </c>
      <c r="G105" s="10">
        <f t="shared" si="24"/>
        <v>0</v>
      </c>
      <c r="H105" s="10">
        <f t="shared" si="24"/>
        <v>3390427</v>
      </c>
    </row>
    <row r="106" spans="1:8" s="5" customFormat="1" ht="16.5" customHeight="1">
      <c r="A106" s="22" t="s">
        <v>52</v>
      </c>
      <c r="B106" s="4" t="s">
        <v>53</v>
      </c>
      <c r="C106" s="14"/>
      <c r="D106" s="14"/>
      <c r="E106" s="14"/>
      <c r="F106" s="14"/>
      <c r="G106" s="14"/>
      <c r="H106" s="14"/>
    </row>
    <row r="107" spans="1:8" s="6" customFormat="1" ht="16.5" customHeight="1" outlineLevel="1">
      <c r="A107" s="24"/>
      <c r="B107" s="9" t="s">
        <v>5</v>
      </c>
      <c r="C107" s="7">
        <v>400837</v>
      </c>
      <c r="D107" s="15">
        <v>0</v>
      </c>
      <c r="E107" s="15">
        <v>0</v>
      </c>
      <c r="F107" s="15">
        <f>SUM(C107:E107)</f>
        <v>400837</v>
      </c>
      <c r="G107" s="15">
        <v>0</v>
      </c>
      <c r="H107" s="15">
        <f>+F107-G107</f>
        <v>400837</v>
      </c>
    </row>
    <row r="108" spans="1:8" s="6" customFormat="1" ht="16.5" customHeight="1" outlineLevel="1">
      <c r="A108" s="24"/>
      <c r="B108" s="9" t="s">
        <v>6</v>
      </c>
      <c r="C108" s="7">
        <v>117421</v>
      </c>
      <c r="D108" s="15">
        <v>0</v>
      </c>
      <c r="E108" s="15">
        <v>0</v>
      </c>
      <c r="F108" s="15">
        <f>SUM(C108:E108)</f>
        <v>117421</v>
      </c>
      <c r="G108" s="15">
        <v>0</v>
      </c>
      <c r="H108" s="15">
        <f>+F108-G108</f>
        <v>117421</v>
      </c>
    </row>
    <row r="109" spans="1:8" s="6" customFormat="1" ht="16.5" customHeight="1" outlineLevel="1">
      <c r="A109" s="24"/>
      <c r="B109" s="17" t="s">
        <v>2</v>
      </c>
      <c r="C109" s="7">
        <v>10</v>
      </c>
      <c r="D109" s="15">
        <v>0</v>
      </c>
      <c r="E109" s="15">
        <v>0</v>
      </c>
      <c r="F109" s="15">
        <f>SUM(C109:E109)</f>
        <v>10</v>
      </c>
      <c r="G109" s="15">
        <v>0</v>
      </c>
      <c r="H109" s="15">
        <f>+F109-G109</f>
        <v>10</v>
      </c>
    </row>
    <row r="110" spans="1:8" s="6" customFormat="1" ht="16.5" customHeight="1">
      <c r="A110" s="24"/>
      <c r="B110" s="10" t="s">
        <v>128</v>
      </c>
      <c r="C110" s="10">
        <f aca="true" t="shared" si="25" ref="C110:H110">SUM(C107:C109)</f>
        <v>518268</v>
      </c>
      <c r="D110" s="10">
        <f t="shared" si="25"/>
        <v>0</v>
      </c>
      <c r="E110" s="10">
        <f t="shared" si="25"/>
        <v>0</v>
      </c>
      <c r="F110" s="10">
        <f t="shared" si="25"/>
        <v>518268</v>
      </c>
      <c r="G110" s="10">
        <f t="shared" si="25"/>
        <v>0</v>
      </c>
      <c r="H110" s="10">
        <f t="shared" si="25"/>
        <v>518268</v>
      </c>
    </row>
    <row r="111" spans="1:8" s="5" customFormat="1" ht="16.5" customHeight="1">
      <c r="A111" s="22" t="s">
        <v>54</v>
      </c>
      <c r="B111" s="4" t="s">
        <v>55</v>
      </c>
      <c r="C111" s="14"/>
      <c r="D111" s="14"/>
      <c r="E111" s="14"/>
      <c r="F111" s="14"/>
      <c r="G111" s="14"/>
      <c r="H111" s="14"/>
    </row>
    <row r="112" spans="1:8" s="6" customFormat="1" ht="16.5" customHeight="1" outlineLevel="1">
      <c r="A112" s="24"/>
      <c r="B112" s="9" t="s">
        <v>5</v>
      </c>
      <c r="C112" s="7">
        <v>424371</v>
      </c>
      <c r="D112" s="15">
        <v>0</v>
      </c>
      <c r="E112" s="15">
        <v>0</v>
      </c>
      <c r="F112" s="15">
        <f>SUM(C112:E112)</f>
        <v>424371</v>
      </c>
      <c r="G112" s="15">
        <v>0</v>
      </c>
      <c r="H112" s="15">
        <f>+F112-G112</f>
        <v>424371</v>
      </c>
    </row>
    <row r="113" spans="1:8" s="6" customFormat="1" ht="16.5" customHeight="1" outlineLevel="1">
      <c r="A113" s="24"/>
      <c r="B113" s="9" t="s">
        <v>6</v>
      </c>
      <c r="C113" s="7">
        <v>115416</v>
      </c>
      <c r="D113" s="15">
        <v>0</v>
      </c>
      <c r="E113" s="15">
        <v>0</v>
      </c>
      <c r="F113" s="15">
        <f>SUM(C113:E113)</f>
        <v>115416</v>
      </c>
      <c r="G113" s="15">
        <v>0</v>
      </c>
      <c r="H113" s="15">
        <f>+F113-G113</f>
        <v>115416</v>
      </c>
    </row>
    <row r="114" spans="1:8" s="6" customFormat="1" ht="16.5" customHeight="1" outlineLevel="1">
      <c r="A114" s="24"/>
      <c r="B114" s="17" t="s">
        <v>42</v>
      </c>
      <c r="C114" s="7">
        <v>2500</v>
      </c>
      <c r="D114" s="15">
        <v>0</v>
      </c>
      <c r="E114" s="15">
        <v>0</v>
      </c>
      <c r="F114" s="15">
        <f>SUM(C114:E114)</f>
        <v>2500</v>
      </c>
      <c r="G114" s="15">
        <v>0</v>
      </c>
      <c r="H114" s="15">
        <f>+F114-G114</f>
        <v>2500</v>
      </c>
    </row>
    <row r="115" spans="1:8" s="6" customFormat="1" ht="16.5" customHeight="1">
      <c r="A115" s="24"/>
      <c r="B115" s="10" t="s">
        <v>128</v>
      </c>
      <c r="C115" s="10">
        <f aca="true" t="shared" si="26" ref="C115:H115">SUM(C112:C114)</f>
        <v>542287</v>
      </c>
      <c r="D115" s="10">
        <f t="shared" si="26"/>
        <v>0</v>
      </c>
      <c r="E115" s="10">
        <f t="shared" si="26"/>
        <v>0</v>
      </c>
      <c r="F115" s="10">
        <f t="shared" si="26"/>
        <v>542287</v>
      </c>
      <c r="G115" s="10">
        <f t="shared" si="26"/>
        <v>0</v>
      </c>
      <c r="H115" s="10">
        <f t="shared" si="26"/>
        <v>542287</v>
      </c>
    </row>
    <row r="116" spans="1:8" s="5" customFormat="1" ht="16.5" customHeight="1">
      <c r="A116" s="22" t="s">
        <v>56</v>
      </c>
      <c r="B116" s="4" t="s">
        <v>57</v>
      </c>
      <c r="C116" s="14"/>
      <c r="D116" s="14"/>
      <c r="E116" s="14"/>
      <c r="F116" s="14"/>
      <c r="G116" s="14"/>
      <c r="H116" s="14"/>
    </row>
    <row r="117" spans="1:8" s="6" customFormat="1" ht="16.5" customHeight="1" outlineLevel="1">
      <c r="A117" s="24"/>
      <c r="B117" s="9" t="s">
        <v>5</v>
      </c>
      <c r="C117" s="7">
        <v>583501</v>
      </c>
      <c r="D117" s="15">
        <v>0</v>
      </c>
      <c r="E117" s="15">
        <v>0</v>
      </c>
      <c r="F117" s="15">
        <f>SUM(C117:E117)</f>
        <v>583501</v>
      </c>
      <c r="G117" s="15">
        <v>0</v>
      </c>
      <c r="H117" s="15">
        <f>+F117-G117</f>
        <v>583501</v>
      </c>
    </row>
    <row r="118" spans="1:8" s="6" customFormat="1" ht="16.5" customHeight="1" outlineLevel="1">
      <c r="A118" s="24"/>
      <c r="B118" s="9" t="s">
        <v>6</v>
      </c>
      <c r="C118" s="7">
        <v>8465</v>
      </c>
      <c r="D118" s="15">
        <v>0</v>
      </c>
      <c r="E118" s="15">
        <v>0</v>
      </c>
      <c r="F118" s="15">
        <f>SUM(C118:E118)</f>
        <v>8465</v>
      </c>
      <c r="G118" s="15">
        <v>0</v>
      </c>
      <c r="H118" s="15">
        <f>+F118-G118</f>
        <v>8465</v>
      </c>
    </row>
    <row r="119" spans="1:8" s="6" customFormat="1" ht="16.5" customHeight="1">
      <c r="A119" s="24"/>
      <c r="B119" s="10" t="s">
        <v>128</v>
      </c>
      <c r="C119" s="10">
        <f aca="true" t="shared" si="27" ref="C119:H119">SUM(C117:C118)</f>
        <v>591966</v>
      </c>
      <c r="D119" s="10">
        <f t="shared" si="27"/>
        <v>0</v>
      </c>
      <c r="E119" s="10">
        <f t="shared" si="27"/>
        <v>0</v>
      </c>
      <c r="F119" s="10">
        <f t="shared" si="27"/>
        <v>591966</v>
      </c>
      <c r="G119" s="10">
        <f t="shared" si="27"/>
        <v>0</v>
      </c>
      <c r="H119" s="10">
        <f t="shared" si="27"/>
        <v>591966</v>
      </c>
    </row>
    <row r="120" spans="1:8" s="5" customFormat="1" ht="16.5" customHeight="1">
      <c r="A120" s="22" t="s">
        <v>58</v>
      </c>
      <c r="B120" s="4" t="s">
        <v>59</v>
      </c>
      <c r="C120" s="14"/>
      <c r="D120" s="14"/>
      <c r="E120" s="14"/>
      <c r="F120" s="14"/>
      <c r="G120" s="14"/>
      <c r="H120" s="14"/>
    </row>
    <row r="121" spans="1:8" s="6" customFormat="1" ht="16.5" customHeight="1" outlineLevel="1">
      <c r="A121" s="24"/>
      <c r="B121" s="9" t="s">
        <v>5</v>
      </c>
      <c r="C121" s="7">
        <v>327846</v>
      </c>
      <c r="D121" s="15">
        <v>0</v>
      </c>
      <c r="E121" s="15">
        <v>0</v>
      </c>
      <c r="F121" s="15">
        <f>SUM(C121:E121)</f>
        <v>327846</v>
      </c>
      <c r="G121" s="15">
        <v>0</v>
      </c>
      <c r="H121" s="15">
        <f>+F121-G121</f>
        <v>327846</v>
      </c>
    </row>
    <row r="122" spans="1:8" s="6" customFormat="1" ht="16.5" customHeight="1" outlineLevel="1">
      <c r="A122" s="24"/>
      <c r="B122" s="9" t="s">
        <v>6</v>
      </c>
      <c r="C122" s="7">
        <v>91392</v>
      </c>
      <c r="D122" s="15">
        <v>0</v>
      </c>
      <c r="E122" s="15">
        <v>0</v>
      </c>
      <c r="F122" s="15">
        <f>SUM(C122:E122)</f>
        <v>91392</v>
      </c>
      <c r="G122" s="15">
        <v>0</v>
      </c>
      <c r="H122" s="15">
        <f>+F122-G122</f>
        <v>91392</v>
      </c>
    </row>
    <row r="123" spans="1:8" s="6" customFormat="1" ht="16.5" customHeight="1" outlineLevel="1">
      <c r="A123" s="24"/>
      <c r="B123" s="17" t="s">
        <v>42</v>
      </c>
      <c r="C123" s="7">
        <v>5000</v>
      </c>
      <c r="D123" s="15">
        <v>0</v>
      </c>
      <c r="E123" s="15">
        <v>0</v>
      </c>
      <c r="F123" s="15">
        <f>SUM(C123:E123)</f>
        <v>5000</v>
      </c>
      <c r="G123" s="15">
        <v>0</v>
      </c>
      <c r="H123" s="15">
        <f>+F123-G123</f>
        <v>5000</v>
      </c>
    </row>
    <row r="124" spans="1:8" s="6" customFormat="1" ht="16.5" customHeight="1">
      <c r="A124" s="24"/>
      <c r="B124" s="10" t="s">
        <v>128</v>
      </c>
      <c r="C124" s="10">
        <f aca="true" t="shared" si="28" ref="C124:H124">SUM(C121:C123)</f>
        <v>424238</v>
      </c>
      <c r="D124" s="10">
        <f t="shared" si="28"/>
        <v>0</v>
      </c>
      <c r="E124" s="10">
        <f t="shared" si="28"/>
        <v>0</v>
      </c>
      <c r="F124" s="10">
        <f t="shared" si="28"/>
        <v>424238</v>
      </c>
      <c r="G124" s="10">
        <f t="shared" si="28"/>
        <v>0</v>
      </c>
      <c r="H124" s="10">
        <f t="shared" si="28"/>
        <v>424238</v>
      </c>
    </row>
    <row r="125" spans="1:8" s="5" customFormat="1" ht="40.5">
      <c r="A125" s="22" t="s">
        <v>60</v>
      </c>
      <c r="B125" s="4" t="s">
        <v>61</v>
      </c>
      <c r="C125" s="14"/>
      <c r="D125" s="14"/>
      <c r="E125" s="14"/>
      <c r="F125" s="14"/>
      <c r="G125" s="14"/>
      <c r="H125" s="14"/>
    </row>
    <row r="126" spans="1:8" s="6" customFormat="1" ht="16.5" customHeight="1" outlineLevel="1">
      <c r="A126" s="24"/>
      <c r="B126" s="9" t="s">
        <v>5</v>
      </c>
      <c r="C126" s="7">
        <v>566528</v>
      </c>
      <c r="D126" s="15">
        <v>0</v>
      </c>
      <c r="E126" s="15">
        <v>0</v>
      </c>
      <c r="F126" s="15">
        <f>SUM(C126:E126)</f>
        <v>566528</v>
      </c>
      <c r="G126" s="15">
        <v>0</v>
      </c>
      <c r="H126" s="15">
        <f>+F126-G126</f>
        <v>566528</v>
      </c>
    </row>
    <row r="127" spans="1:8" s="6" customFormat="1" ht="16.5" customHeight="1" outlineLevel="1">
      <c r="A127" s="24"/>
      <c r="B127" s="9" t="s">
        <v>6</v>
      </c>
      <c r="C127" s="7">
        <v>1372516</v>
      </c>
      <c r="D127" s="15">
        <v>0</v>
      </c>
      <c r="E127" s="15">
        <v>0</v>
      </c>
      <c r="F127" s="15">
        <f>SUM(C127:E127)</f>
        <v>1372516</v>
      </c>
      <c r="G127" s="15">
        <v>0</v>
      </c>
      <c r="H127" s="15">
        <f>+F127-G127</f>
        <v>1372516</v>
      </c>
    </row>
    <row r="128" spans="1:8" s="6" customFormat="1" ht="16.5" customHeight="1" outlineLevel="1">
      <c r="A128" s="24"/>
      <c r="B128" s="9" t="s">
        <v>33</v>
      </c>
      <c r="C128" s="7">
        <v>536547</v>
      </c>
      <c r="D128" s="15">
        <v>0</v>
      </c>
      <c r="E128" s="15">
        <v>0</v>
      </c>
      <c r="F128" s="15">
        <f>SUM(C128:E128)</f>
        <v>536547</v>
      </c>
      <c r="G128" s="15">
        <v>0</v>
      </c>
      <c r="H128" s="15">
        <f>+F128-G128</f>
        <v>536547</v>
      </c>
    </row>
    <row r="129" spans="1:8" s="6" customFormat="1" ht="16.5" customHeight="1">
      <c r="A129" s="24"/>
      <c r="B129" s="10" t="s">
        <v>128</v>
      </c>
      <c r="C129" s="10">
        <f aca="true" t="shared" si="29" ref="C129:H129">SUM(C126:C128)</f>
        <v>2475591</v>
      </c>
      <c r="D129" s="10">
        <f t="shared" si="29"/>
        <v>0</v>
      </c>
      <c r="E129" s="10">
        <f t="shared" si="29"/>
        <v>0</v>
      </c>
      <c r="F129" s="10">
        <f t="shared" si="29"/>
        <v>2475591</v>
      </c>
      <c r="G129" s="10">
        <f t="shared" si="29"/>
        <v>0</v>
      </c>
      <c r="H129" s="10">
        <f t="shared" si="29"/>
        <v>2475591</v>
      </c>
    </row>
    <row r="130" spans="1:8" s="5" customFormat="1" ht="27">
      <c r="A130" s="22" t="s">
        <v>62</v>
      </c>
      <c r="B130" s="4" t="s">
        <v>63</v>
      </c>
      <c r="C130" s="14"/>
      <c r="D130" s="14"/>
      <c r="E130" s="14"/>
      <c r="F130" s="14"/>
      <c r="G130" s="14"/>
      <c r="H130" s="14"/>
    </row>
    <row r="131" spans="1:8" s="6" customFormat="1" ht="16.5" customHeight="1" outlineLevel="1">
      <c r="A131" s="24"/>
      <c r="B131" s="9" t="s">
        <v>5</v>
      </c>
      <c r="C131" s="7">
        <v>69584</v>
      </c>
      <c r="D131" s="15">
        <v>0</v>
      </c>
      <c r="E131" s="15">
        <v>0</v>
      </c>
      <c r="F131" s="15">
        <f>SUM(C131:E131)</f>
        <v>69584</v>
      </c>
      <c r="G131" s="15">
        <v>0</v>
      </c>
      <c r="H131" s="15">
        <f>+F131-G131</f>
        <v>69584</v>
      </c>
    </row>
    <row r="132" spans="1:8" s="6" customFormat="1" ht="16.5" customHeight="1" outlineLevel="1">
      <c r="A132" s="24"/>
      <c r="B132" s="9" t="s">
        <v>6</v>
      </c>
      <c r="C132" s="7">
        <v>25755</v>
      </c>
      <c r="D132" s="15">
        <v>0</v>
      </c>
      <c r="E132" s="15">
        <v>0</v>
      </c>
      <c r="F132" s="15">
        <f>SUM(C132:E132)</f>
        <v>25755</v>
      </c>
      <c r="G132" s="15">
        <v>0</v>
      </c>
      <c r="H132" s="15">
        <f>+F132-G132</f>
        <v>25755</v>
      </c>
    </row>
    <row r="133" spans="1:8" s="6" customFormat="1" ht="16.5" customHeight="1" outlineLevel="1">
      <c r="A133" s="24"/>
      <c r="B133" s="9" t="s">
        <v>33</v>
      </c>
      <c r="C133" s="7">
        <v>7030</v>
      </c>
      <c r="D133" s="15">
        <v>0</v>
      </c>
      <c r="E133" s="15">
        <v>0</v>
      </c>
      <c r="F133" s="15">
        <f>SUM(C133:E133)</f>
        <v>7030</v>
      </c>
      <c r="G133" s="15">
        <v>0</v>
      </c>
      <c r="H133" s="15">
        <f>+F133-G133</f>
        <v>7030</v>
      </c>
    </row>
    <row r="134" spans="1:8" s="8" customFormat="1" ht="16.5" customHeight="1">
      <c r="A134" s="28"/>
      <c r="B134" s="10" t="s">
        <v>128</v>
      </c>
      <c r="C134" s="10">
        <f aca="true" t="shared" si="30" ref="C134:H134">SUM(C131:C133)</f>
        <v>102369</v>
      </c>
      <c r="D134" s="10">
        <f t="shared" si="30"/>
        <v>0</v>
      </c>
      <c r="E134" s="10">
        <f t="shared" si="30"/>
        <v>0</v>
      </c>
      <c r="F134" s="10">
        <f t="shared" si="30"/>
        <v>102369</v>
      </c>
      <c r="G134" s="10">
        <f t="shared" si="30"/>
        <v>0</v>
      </c>
      <c r="H134" s="10">
        <f t="shared" si="30"/>
        <v>102369</v>
      </c>
    </row>
    <row r="135" spans="1:8" s="5" customFormat="1" ht="16.5" customHeight="1">
      <c r="A135" s="22" t="s">
        <v>64</v>
      </c>
      <c r="B135" s="4" t="s">
        <v>65</v>
      </c>
      <c r="C135" s="14"/>
      <c r="D135" s="14"/>
      <c r="E135" s="14"/>
      <c r="F135" s="14"/>
      <c r="G135" s="14"/>
      <c r="H135" s="14"/>
    </row>
    <row r="136" spans="1:8" s="6" customFormat="1" ht="16.5" customHeight="1" outlineLevel="1">
      <c r="A136" s="24"/>
      <c r="B136" s="9" t="s">
        <v>5</v>
      </c>
      <c r="C136" s="7">
        <v>240440</v>
      </c>
      <c r="D136" s="15">
        <v>0</v>
      </c>
      <c r="E136" s="15">
        <v>0</v>
      </c>
      <c r="F136" s="15">
        <f>SUM(C136:E136)</f>
        <v>240440</v>
      </c>
      <c r="G136" s="15">
        <v>0</v>
      </c>
      <c r="H136" s="15">
        <f>+F136-G136</f>
        <v>240440</v>
      </c>
    </row>
    <row r="137" spans="1:8" s="6" customFormat="1" ht="16.5" customHeight="1" outlineLevel="1">
      <c r="A137" s="24"/>
      <c r="B137" s="9" t="s">
        <v>6</v>
      </c>
      <c r="C137" s="7">
        <v>64157</v>
      </c>
      <c r="D137" s="15">
        <v>0</v>
      </c>
      <c r="E137" s="15">
        <v>0</v>
      </c>
      <c r="F137" s="15">
        <f>SUM(C137:E137)</f>
        <v>64157</v>
      </c>
      <c r="G137" s="15">
        <v>0</v>
      </c>
      <c r="H137" s="15">
        <f>+F137-G137</f>
        <v>64157</v>
      </c>
    </row>
    <row r="138" spans="1:8" s="6" customFormat="1" ht="16.5" customHeight="1" outlineLevel="1">
      <c r="A138" s="24"/>
      <c r="B138" s="9" t="s">
        <v>33</v>
      </c>
      <c r="C138" s="7">
        <v>6515</v>
      </c>
      <c r="D138" s="15">
        <v>0</v>
      </c>
      <c r="E138" s="15">
        <v>0</v>
      </c>
      <c r="F138" s="15">
        <f>SUM(C138:E138)</f>
        <v>6515</v>
      </c>
      <c r="G138" s="15">
        <v>0</v>
      </c>
      <c r="H138" s="15">
        <f>+F138-G138</f>
        <v>6515</v>
      </c>
    </row>
    <row r="139" spans="1:8" s="6" customFormat="1" ht="16.5" customHeight="1">
      <c r="A139" s="24"/>
      <c r="B139" s="10" t="s">
        <v>128</v>
      </c>
      <c r="C139" s="10">
        <f aca="true" t="shared" si="31" ref="C139:H139">SUM(C136:C138)</f>
        <v>311112</v>
      </c>
      <c r="D139" s="10">
        <f t="shared" si="31"/>
        <v>0</v>
      </c>
      <c r="E139" s="10">
        <f t="shared" si="31"/>
        <v>0</v>
      </c>
      <c r="F139" s="10">
        <f t="shared" si="31"/>
        <v>311112</v>
      </c>
      <c r="G139" s="10">
        <f t="shared" si="31"/>
        <v>0</v>
      </c>
      <c r="H139" s="10">
        <f t="shared" si="31"/>
        <v>311112</v>
      </c>
    </row>
    <row r="140" spans="1:8" s="5" customFormat="1" ht="16.5" customHeight="1">
      <c r="A140" s="22" t="s">
        <v>66</v>
      </c>
      <c r="B140" s="4" t="s">
        <v>67</v>
      </c>
      <c r="C140" s="14"/>
      <c r="D140" s="14"/>
      <c r="E140" s="14"/>
      <c r="F140" s="14"/>
      <c r="G140" s="14"/>
      <c r="H140" s="14"/>
    </row>
    <row r="141" spans="1:8" s="6" customFormat="1" ht="16.5" customHeight="1" outlineLevel="1">
      <c r="A141" s="24"/>
      <c r="B141" s="17" t="s">
        <v>5</v>
      </c>
      <c r="C141" s="7">
        <v>62521</v>
      </c>
      <c r="D141" s="15">
        <v>0</v>
      </c>
      <c r="E141" s="15">
        <v>0</v>
      </c>
      <c r="F141" s="15">
        <f>SUM(C141:E141)</f>
        <v>62521</v>
      </c>
      <c r="G141" s="15">
        <v>0</v>
      </c>
      <c r="H141" s="15">
        <f>+F141-G141</f>
        <v>62521</v>
      </c>
    </row>
    <row r="142" spans="1:8" s="6" customFormat="1" ht="16.5" customHeight="1" outlineLevel="1">
      <c r="A142" s="24"/>
      <c r="B142" s="9" t="s">
        <v>6</v>
      </c>
      <c r="C142" s="7">
        <v>174774</v>
      </c>
      <c r="D142" s="15">
        <v>0</v>
      </c>
      <c r="E142" s="15">
        <v>0</v>
      </c>
      <c r="F142" s="15">
        <f>SUM(C142:E142)</f>
        <v>174774</v>
      </c>
      <c r="G142" s="15">
        <v>0</v>
      </c>
      <c r="H142" s="15">
        <f>+F142-G142</f>
        <v>174774</v>
      </c>
    </row>
    <row r="143" spans="1:8" s="6" customFormat="1" ht="16.5" customHeight="1">
      <c r="A143" s="24"/>
      <c r="B143" s="10" t="s">
        <v>128</v>
      </c>
      <c r="C143" s="10">
        <f aca="true" t="shared" si="32" ref="C143:H143">SUM(C141:C142)</f>
        <v>237295</v>
      </c>
      <c r="D143" s="10">
        <f t="shared" si="32"/>
        <v>0</v>
      </c>
      <c r="E143" s="10">
        <f t="shared" si="32"/>
        <v>0</v>
      </c>
      <c r="F143" s="10">
        <f t="shared" si="32"/>
        <v>237295</v>
      </c>
      <c r="G143" s="10">
        <f t="shared" si="32"/>
        <v>0</v>
      </c>
      <c r="H143" s="10">
        <f t="shared" si="32"/>
        <v>237295</v>
      </c>
    </row>
    <row r="144" spans="1:8" s="5" customFormat="1" ht="16.5" customHeight="1">
      <c r="A144" s="22" t="s">
        <v>68</v>
      </c>
      <c r="B144" s="4" t="s">
        <v>69</v>
      </c>
      <c r="C144" s="14"/>
      <c r="D144" s="14"/>
      <c r="E144" s="14"/>
      <c r="F144" s="14"/>
      <c r="G144" s="14"/>
      <c r="H144" s="14"/>
    </row>
    <row r="145" spans="1:8" s="6" customFormat="1" ht="16.5" customHeight="1" outlineLevel="1">
      <c r="A145" s="24"/>
      <c r="B145" s="9" t="s">
        <v>5</v>
      </c>
      <c r="C145" s="7">
        <v>850741</v>
      </c>
      <c r="D145" s="15">
        <v>0</v>
      </c>
      <c r="E145" s="15">
        <v>0</v>
      </c>
      <c r="F145" s="15">
        <f>SUM(C145:E145)</f>
        <v>850741</v>
      </c>
      <c r="G145" s="15">
        <v>0</v>
      </c>
      <c r="H145" s="15">
        <f>+F145-G145</f>
        <v>850741</v>
      </c>
    </row>
    <row r="146" spans="1:8" s="6" customFormat="1" ht="16.5" customHeight="1" outlineLevel="1">
      <c r="A146" s="24"/>
      <c r="B146" s="9" t="s">
        <v>6</v>
      </c>
      <c r="C146" s="7">
        <v>157388</v>
      </c>
      <c r="D146" s="15">
        <v>0</v>
      </c>
      <c r="E146" s="15">
        <v>0</v>
      </c>
      <c r="F146" s="15">
        <f>SUM(C146:E146)</f>
        <v>157388</v>
      </c>
      <c r="G146" s="15">
        <v>0</v>
      </c>
      <c r="H146" s="15">
        <f>+F146-G146</f>
        <v>157388</v>
      </c>
    </row>
    <row r="147" spans="1:8" s="6" customFormat="1" ht="16.5" customHeight="1" outlineLevel="1">
      <c r="A147" s="24"/>
      <c r="B147" s="9" t="s">
        <v>42</v>
      </c>
      <c r="C147" s="7">
        <v>50250</v>
      </c>
      <c r="D147" s="15">
        <v>0</v>
      </c>
      <c r="E147" s="15">
        <v>0</v>
      </c>
      <c r="F147" s="15">
        <f>SUM(C147:E147)</f>
        <v>50250</v>
      </c>
      <c r="G147" s="15">
        <v>0</v>
      </c>
      <c r="H147" s="15">
        <f>+F147-G147</f>
        <v>50250</v>
      </c>
    </row>
    <row r="148" spans="1:8" s="6" customFormat="1" ht="16.5" customHeight="1">
      <c r="A148" s="24"/>
      <c r="B148" s="10" t="s">
        <v>128</v>
      </c>
      <c r="C148" s="10">
        <f aca="true" t="shared" si="33" ref="C148:H148">SUM(C145:C147)</f>
        <v>1058379</v>
      </c>
      <c r="D148" s="10">
        <f t="shared" si="33"/>
        <v>0</v>
      </c>
      <c r="E148" s="10">
        <f t="shared" si="33"/>
        <v>0</v>
      </c>
      <c r="F148" s="10">
        <f t="shared" si="33"/>
        <v>1058379</v>
      </c>
      <c r="G148" s="10">
        <f t="shared" si="33"/>
        <v>0</v>
      </c>
      <c r="H148" s="10">
        <f t="shared" si="33"/>
        <v>1058379</v>
      </c>
    </row>
    <row r="149" spans="1:8" s="5" customFormat="1" ht="16.5" customHeight="1">
      <c r="A149" s="22" t="s">
        <v>70</v>
      </c>
      <c r="B149" s="4" t="s">
        <v>71</v>
      </c>
      <c r="C149" s="14"/>
      <c r="D149" s="14"/>
      <c r="E149" s="14"/>
      <c r="F149" s="14"/>
      <c r="G149" s="14"/>
      <c r="H149" s="14"/>
    </row>
    <row r="150" spans="1:8" s="6" customFormat="1" ht="16.5" customHeight="1" outlineLevel="1">
      <c r="A150" s="24"/>
      <c r="B150" s="9" t="s">
        <v>5</v>
      </c>
      <c r="C150" s="7">
        <v>243875</v>
      </c>
      <c r="D150" s="15">
        <v>0</v>
      </c>
      <c r="E150" s="15">
        <v>0</v>
      </c>
      <c r="F150" s="15">
        <f>SUM(C150:E150)</f>
        <v>243875</v>
      </c>
      <c r="G150" s="15">
        <v>0</v>
      </c>
      <c r="H150" s="15">
        <f>+F150-G150</f>
        <v>243875</v>
      </c>
    </row>
    <row r="151" spans="1:8" s="6" customFormat="1" ht="16.5" customHeight="1" outlineLevel="1">
      <c r="A151" s="24"/>
      <c r="B151" s="9" t="s">
        <v>6</v>
      </c>
      <c r="C151" s="7">
        <v>15707</v>
      </c>
      <c r="D151" s="15">
        <v>0</v>
      </c>
      <c r="E151" s="15">
        <v>0</v>
      </c>
      <c r="F151" s="15">
        <f>SUM(C151:E151)</f>
        <v>15707</v>
      </c>
      <c r="G151" s="15">
        <v>0</v>
      </c>
      <c r="H151" s="15">
        <f>+F151-G151</f>
        <v>15707</v>
      </c>
    </row>
    <row r="152" spans="1:8" s="6" customFormat="1" ht="16.5" customHeight="1" outlineLevel="1">
      <c r="A152" s="24"/>
      <c r="B152" s="9" t="s">
        <v>33</v>
      </c>
      <c r="C152" s="7">
        <v>18458</v>
      </c>
      <c r="D152" s="15">
        <v>0</v>
      </c>
      <c r="E152" s="15">
        <v>0</v>
      </c>
      <c r="F152" s="15">
        <f>SUM(C152:E152)</f>
        <v>18458</v>
      </c>
      <c r="G152" s="15">
        <v>0</v>
      </c>
      <c r="H152" s="15">
        <f>+F152-G152</f>
        <v>18458</v>
      </c>
    </row>
    <row r="153" spans="1:8" s="6" customFormat="1" ht="16.5" customHeight="1" outlineLevel="1">
      <c r="A153" s="24"/>
      <c r="B153" s="17" t="s">
        <v>42</v>
      </c>
      <c r="C153" s="7">
        <v>8500</v>
      </c>
      <c r="D153" s="15">
        <v>0</v>
      </c>
      <c r="E153" s="15">
        <v>0</v>
      </c>
      <c r="F153" s="15">
        <f>SUM(C153:E153)</f>
        <v>8500</v>
      </c>
      <c r="G153" s="15">
        <v>0</v>
      </c>
      <c r="H153" s="15">
        <f>+F153-G153</f>
        <v>8500</v>
      </c>
    </row>
    <row r="154" spans="1:8" s="6" customFormat="1" ht="16.5" customHeight="1">
      <c r="A154" s="24"/>
      <c r="B154" s="10" t="s">
        <v>128</v>
      </c>
      <c r="C154" s="10">
        <f aca="true" t="shared" si="34" ref="C154:H154">SUM(C150:C153)</f>
        <v>286540</v>
      </c>
      <c r="D154" s="10">
        <f t="shared" si="34"/>
        <v>0</v>
      </c>
      <c r="E154" s="10">
        <f t="shared" si="34"/>
        <v>0</v>
      </c>
      <c r="F154" s="10">
        <f t="shared" si="34"/>
        <v>286540</v>
      </c>
      <c r="G154" s="10">
        <f t="shared" si="34"/>
        <v>0</v>
      </c>
      <c r="H154" s="10">
        <f t="shared" si="34"/>
        <v>286540</v>
      </c>
    </row>
    <row r="155" spans="1:8" s="5" customFormat="1" ht="16.5" customHeight="1">
      <c r="A155" s="22" t="s">
        <v>72</v>
      </c>
      <c r="B155" s="4" t="s">
        <v>73</v>
      </c>
      <c r="C155" s="14"/>
      <c r="D155" s="14"/>
      <c r="E155" s="14"/>
      <c r="F155" s="14"/>
      <c r="G155" s="14"/>
      <c r="H155" s="14"/>
    </row>
    <row r="156" spans="1:8" s="6" customFormat="1" ht="16.5" customHeight="1" outlineLevel="1">
      <c r="A156" s="24"/>
      <c r="B156" s="9" t="s">
        <v>5</v>
      </c>
      <c r="C156" s="7">
        <v>1172734</v>
      </c>
      <c r="D156" s="15">
        <v>0</v>
      </c>
      <c r="E156" s="15">
        <v>0</v>
      </c>
      <c r="F156" s="15">
        <f>SUM(C156:E156)</f>
        <v>1172734</v>
      </c>
      <c r="G156" s="15">
        <v>0</v>
      </c>
      <c r="H156" s="15">
        <f>+F156-G156</f>
        <v>1172734</v>
      </c>
    </row>
    <row r="157" spans="1:8" s="6" customFormat="1" ht="16.5" customHeight="1" outlineLevel="1">
      <c r="A157" s="24"/>
      <c r="B157" s="9" t="s">
        <v>6</v>
      </c>
      <c r="C157" s="7">
        <v>186103</v>
      </c>
      <c r="D157" s="15">
        <v>0</v>
      </c>
      <c r="E157" s="15">
        <v>0</v>
      </c>
      <c r="F157" s="15">
        <f>SUM(C157:E157)</f>
        <v>186103</v>
      </c>
      <c r="G157" s="15">
        <v>0</v>
      </c>
      <c r="H157" s="15">
        <f>+F157-G157</f>
        <v>186103</v>
      </c>
    </row>
    <row r="158" spans="1:8" s="6" customFormat="1" ht="16.5" customHeight="1" outlineLevel="1">
      <c r="A158" s="24"/>
      <c r="B158" s="9" t="s">
        <v>33</v>
      </c>
      <c r="C158" s="7">
        <v>10</v>
      </c>
      <c r="D158" s="15">
        <v>0</v>
      </c>
      <c r="E158" s="15">
        <v>0</v>
      </c>
      <c r="F158" s="15">
        <f>SUM(C158:E158)</f>
        <v>10</v>
      </c>
      <c r="G158" s="15">
        <v>0</v>
      </c>
      <c r="H158" s="15">
        <f>+F158-G158</f>
        <v>10</v>
      </c>
    </row>
    <row r="159" spans="1:8" s="6" customFormat="1" ht="16.5" customHeight="1" outlineLevel="1">
      <c r="A159" s="24"/>
      <c r="B159" s="17" t="s">
        <v>42</v>
      </c>
      <c r="C159" s="7">
        <v>45500</v>
      </c>
      <c r="D159" s="15">
        <v>0</v>
      </c>
      <c r="E159" s="15">
        <v>0</v>
      </c>
      <c r="F159" s="15">
        <f>SUM(C159:E159)</f>
        <v>45500</v>
      </c>
      <c r="G159" s="15">
        <v>0</v>
      </c>
      <c r="H159" s="15">
        <f>+F159-G159</f>
        <v>45500</v>
      </c>
    </row>
    <row r="160" spans="1:8" s="6" customFormat="1" ht="16.5" customHeight="1">
      <c r="A160" s="24"/>
      <c r="B160" s="10" t="s">
        <v>128</v>
      </c>
      <c r="C160" s="10">
        <f aca="true" t="shared" si="35" ref="C160:H160">SUM(C156:C159)</f>
        <v>1404347</v>
      </c>
      <c r="D160" s="10">
        <f t="shared" si="35"/>
        <v>0</v>
      </c>
      <c r="E160" s="10">
        <f t="shared" si="35"/>
        <v>0</v>
      </c>
      <c r="F160" s="10">
        <f t="shared" si="35"/>
        <v>1404347</v>
      </c>
      <c r="G160" s="10">
        <f t="shared" si="35"/>
        <v>0</v>
      </c>
      <c r="H160" s="10">
        <f t="shared" si="35"/>
        <v>1404347</v>
      </c>
    </row>
    <row r="161" spans="1:8" s="5" customFormat="1" ht="16.5" customHeight="1">
      <c r="A161" s="22" t="s">
        <v>74</v>
      </c>
      <c r="B161" s="4" t="s">
        <v>75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5</v>
      </c>
      <c r="C162" s="7">
        <v>421875</v>
      </c>
      <c r="D162" s="15">
        <v>0</v>
      </c>
      <c r="E162" s="15">
        <v>0</v>
      </c>
      <c r="F162" s="15">
        <f>SUM(C162:E162)</f>
        <v>421875</v>
      </c>
      <c r="G162" s="15">
        <v>0</v>
      </c>
      <c r="H162" s="15">
        <f>+F162-G162</f>
        <v>421875</v>
      </c>
    </row>
    <row r="163" spans="1:8" s="6" customFormat="1" ht="16.5" customHeight="1" outlineLevel="1">
      <c r="A163" s="24"/>
      <c r="B163" s="9" t="s">
        <v>6</v>
      </c>
      <c r="C163" s="7">
        <v>150692</v>
      </c>
      <c r="D163" s="15">
        <v>0</v>
      </c>
      <c r="E163" s="15">
        <v>0</v>
      </c>
      <c r="F163" s="15">
        <f>SUM(C163:E163)</f>
        <v>150692</v>
      </c>
      <c r="G163" s="15">
        <v>0</v>
      </c>
      <c r="H163" s="15">
        <f>+F163-G163</f>
        <v>150692</v>
      </c>
    </row>
    <row r="164" spans="1:8" s="6" customFormat="1" ht="16.5" customHeight="1">
      <c r="A164" s="24"/>
      <c r="B164" s="10" t="s">
        <v>128</v>
      </c>
      <c r="C164" s="10">
        <f aca="true" t="shared" si="36" ref="C164:H164">SUM(C162:C163)</f>
        <v>572567</v>
      </c>
      <c r="D164" s="10">
        <f t="shared" si="36"/>
        <v>0</v>
      </c>
      <c r="E164" s="10">
        <f t="shared" si="36"/>
        <v>0</v>
      </c>
      <c r="F164" s="10">
        <f t="shared" si="36"/>
        <v>572567</v>
      </c>
      <c r="G164" s="10">
        <f t="shared" si="36"/>
        <v>0</v>
      </c>
      <c r="H164" s="10">
        <f t="shared" si="36"/>
        <v>572567</v>
      </c>
    </row>
    <row r="165" spans="1:8" s="5" customFormat="1" ht="16.5" customHeight="1">
      <c r="A165" s="22" t="s">
        <v>76</v>
      </c>
      <c r="B165" s="4" t="s">
        <v>77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6</v>
      </c>
      <c r="C166" s="7">
        <v>659845</v>
      </c>
      <c r="D166" s="15">
        <v>0</v>
      </c>
      <c r="E166" s="15">
        <v>0</v>
      </c>
      <c r="F166" s="15">
        <f>SUM(C166:E166)</f>
        <v>659845</v>
      </c>
      <c r="G166" s="15">
        <v>0</v>
      </c>
      <c r="H166" s="15">
        <f>+F166-G166</f>
        <v>659845</v>
      </c>
    </row>
    <row r="167" spans="1:8" s="6" customFormat="1" ht="16.5" customHeight="1" outlineLevel="1">
      <c r="A167" s="24"/>
      <c r="B167" s="9" t="s">
        <v>33</v>
      </c>
      <c r="C167" s="7">
        <v>27745</v>
      </c>
      <c r="D167" s="15">
        <v>0</v>
      </c>
      <c r="E167" s="15">
        <v>0</v>
      </c>
      <c r="F167" s="15">
        <f>SUM(C167:E167)</f>
        <v>27745</v>
      </c>
      <c r="G167" s="15">
        <v>0</v>
      </c>
      <c r="H167" s="15">
        <f>+F167-G167</f>
        <v>27745</v>
      </c>
    </row>
    <row r="168" spans="1:8" s="6" customFormat="1" ht="16.5" customHeight="1">
      <c r="A168" s="24"/>
      <c r="B168" s="10" t="s">
        <v>128</v>
      </c>
      <c r="C168" s="10">
        <f aca="true" t="shared" si="37" ref="C168:H168">SUM(C166:C167)</f>
        <v>687590</v>
      </c>
      <c r="D168" s="10">
        <f t="shared" si="37"/>
        <v>0</v>
      </c>
      <c r="E168" s="10">
        <f t="shared" si="37"/>
        <v>0</v>
      </c>
      <c r="F168" s="10">
        <f t="shared" si="37"/>
        <v>687590</v>
      </c>
      <c r="G168" s="10">
        <f t="shared" si="37"/>
        <v>0</v>
      </c>
      <c r="H168" s="10">
        <f t="shared" si="37"/>
        <v>687590</v>
      </c>
    </row>
    <row r="169" spans="1:8" s="5" customFormat="1" ht="16.5" customHeight="1">
      <c r="A169" s="22" t="s">
        <v>78</v>
      </c>
      <c r="B169" s="4" t="s">
        <v>79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49929</v>
      </c>
      <c r="D170" s="15">
        <v>0</v>
      </c>
      <c r="E170" s="15">
        <v>0</v>
      </c>
      <c r="F170" s="15">
        <f>SUM(C170:E170)</f>
        <v>49929</v>
      </c>
      <c r="G170" s="15">
        <v>0</v>
      </c>
      <c r="H170" s="15">
        <f>+F170-G170</f>
        <v>49929</v>
      </c>
    </row>
    <row r="171" spans="1:8" s="6" customFormat="1" ht="16.5" customHeight="1" outlineLevel="1">
      <c r="A171" s="24"/>
      <c r="B171" s="9" t="s">
        <v>6</v>
      </c>
      <c r="C171" s="7">
        <v>38157</v>
      </c>
      <c r="D171" s="15">
        <v>0</v>
      </c>
      <c r="E171" s="15">
        <v>0</v>
      </c>
      <c r="F171" s="15">
        <f>SUM(C171:E171)</f>
        <v>38157</v>
      </c>
      <c r="G171" s="15">
        <v>0</v>
      </c>
      <c r="H171" s="15">
        <f>+F171-G171</f>
        <v>38157</v>
      </c>
    </row>
    <row r="172" spans="1:8" s="6" customFormat="1" ht="16.5" customHeight="1">
      <c r="A172" s="24"/>
      <c r="B172" s="10" t="s">
        <v>128</v>
      </c>
      <c r="C172" s="10">
        <f aca="true" t="shared" si="38" ref="C172:H172">SUM(C170:C171)</f>
        <v>88086</v>
      </c>
      <c r="D172" s="10">
        <f t="shared" si="38"/>
        <v>0</v>
      </c>
      <c r="E172" s="10">
        <f t="shared" si="38"/>
        <v>0</v>
      </c>
      <c r="F172" s="10">
        <f t="shared" si="38"/>
        <v>88086</v>
      </c>
      <c r="G172" s="10">
        <f t="shared" si="38"/>
        <v>0</v>
      </c>
      <c r="H172" s="10">
        <f t="shared" si="38"/>
        <v>88086</v>
      </c>
    </row>
    <row r="173" spans="1:8" s="5" customFormat="1" ht="16.5" customHeight="1">
      <c r="A173" s="22" t="s">
        <v>80</v>
      </c>
      <c r="B173" s="4" t="s">
        <v>81</v>
      </c>
      <c r="C173" s="14"/>
      <c r="D173" s="14"/>
      <c r="E173" s="14"/>
      <c r="F173" s="14"/>
      <c r="G173" s="14"/>
      <c r="H173" s="14"/>
    </row>
    <row r="174" spans="1:8" s="6" customFormat="1" ht="16.5" customHeight="1" outlineLevel="1">
      <c r="A174" s="24"/>
      <c r="B174" s="9" t="s">
        <v>5</v>
      </c>
      <c r="C174" s="7">
        <v>814187</v>
      </c>
      <c r="D174" s="15">
        <v>0</v>
      </c>
      <c r="E174" s="15">
        <v>0</v>
      </c>
      <c r="F174" s="15">
        <f>SUM(C174:E174)</f>
        <v>814187</v>
      </c>
      <c r="G174" s="15">
        <v>0</v>
      </c>
      <c r="H174" s="15">
        <f>+F174-G174</f>
        <v>814187</v>
      </c>
    </row>
    <row r="175" spans="1:8" s="6" customFormat="1" ht="16.5" customHeight="1" outlineLevel="1">
      <c r="A175" s="24"/>
      <c r="B175" s="9" t="s">
        <v>6</v>
      </c>
      <c r="C175" s="7">
        <v>133090</v>
      </c>
      <c r="D175" s="15">
        <v>0</v>
      </c>
      <c r="E175" s="15">
        <v>0</v>
      </c>
      <c r="F175" s="15">
        <f>SUM(C175:E175)</f>
        <v>133090</v>
      </c>
      <c r="G175" s="15">
        <v>0</v>
      </c>
      <c r="H175" s="15">
        <f>+F175-G175</f>
        <v>133090</v>
      </c>
    </row>
    <row r="176" spans="1:8" s="6" customFormat="1" ht="16.5" customHeight="1" outlineLevel="1">
      <c r="A176" s="24"/>
      <c r="B176" s="17" t="s">
        <v>33</v>
      </c>
      <c r="C176" s="7">
        <v>150000</v>
      </c>
      <c r="D176" s="15">
        <v>0</v>
      </c>
      <c r="E176" s="15">
        <v>0</v>
      </c>
      <c r="F176" s="15">
        <f>SUM(C176:E176)</f>
        <v>150000</v>
      </c>
      <c r="G176" s="15">
        <v>0</v>
      </c>
      <c r="H176" s="15">
        <f>+F176-G176</f>
        <v>150000</v>
      </c>
    </row>
    <row r="177" spans="1:8" s="6" customFormat="1" ht="16.5" customHeight="1">
      <c r="A177" s="24"/>
      <c r="B177" s="10" t="s">
        <v>128</v>
      </c>
      <c r="C177" s="10">
        <f aca="true" t="shared" si="39" ref="C177:H177">SUM(C174:C176)</f>
        <v>1097277</v>
      </c>
      <c r="D177" s="10">
        <f t="shared" si="39"/>
        <v>0</v>
      </c>
      <c r="E177" s="10">
        <f t="shared" si="39"/>
        <v>0</v>
      </c>
      <c r="F177" s="10">
        <f t="shared" si="39"/>
        <v>1097277</v>
      </c>
      <c r="G177" s="10">
        <f t="shared" si="39"/>
        <v>0</v>
      </c>
      <c r="H177" s="10">
        <f t="shared" si="39"/>
        <v>1097277</v>
      </c>
    </row>
    <row r="178" spans="1:8" s="5" customFormat="1" ht="16.5" customHeight="1">
      <c r="A178" s="22" t="s">
        <v>82</v>
      </c>
      <c r="B178" s="4" t="s">
        <v>83</v>
      </c>
      <c r="C178" s="14"/>
      <c r="D178" s="14"/>
      <c r="E178" s="14"/>
      <c r="F178" s="14"/>
      <c r="G178" s="14"/>
      <c r="H178" s="14"/>
    </row>
    <row r="179" spans="1:8" s="6" customFormat="1" ht="16.5" customHeight="1" outlineLevel="1">
      <c r="A179" s="24"/>
      <c r="B179" s="9" t="s">
        <v>5</v>
      </c>
      <c r="C179" s="7">
        <v>1022417</v>
      </c>
      <c r="D179" s="15">
        <v>0</v>
      </c>
      <c r="E179" s="15">
        <v>0</v>
      </c>
      <c r="F179" s="15">
        <f>SUM(C179:E179)</f>
        <v>1022417</v>
      </c>
      <c r="G179" s="15">
        <v>0</v>
      </c>
      <c r="H179" s="15">
        <f>+F179-G179</f>
        <v>1022417</v>
      </c>
    </row>
    <row r="180" spans="1:8" s="6" customFormat="1" ht="16.5" customHeight="1" outlineLevel="1">
      <c r="A180" s="24"/>
      <c r="B180" s="9" t="s">
        <v>6</v>
      </c>
      <c r="C180" s="7">
        <v>766509</v>
      </c>
      <c r="D180" s="15">
        <v>0</v>
      </c>
      <c r="E180" s="15">
        <v>0</v>
      </c>
      <c r="F180" s="15">
        <f>SUM(C180:E180)</f>
        <v>766509</v>
      </c>
      <c r="G180" s="15">
        <v>0</v>
      </c>
      <c r="H180" s="15">
        <f>+F180-G180</f>
        <v>766509</v>
      </c>
    </row>
    <row r="181" spans="1:8" s="6" customFormat="1" ht="16.5" customHeight="1" outlineLevel="1">
      <c r="A181" s="24"/>
      <c r="B181" s="17" t="s">
        <v>33</v>
      </c>
      <c r="C181" s="7">
        <v>151000</v>
      </c>
      <c r="D181" s="15">
        <v>0</v>
      </c>
      <c r="E181" s="15">
        <v>0</v>
      </c>
      <c r="F181" s="15">
        <f>SUM(C181:E181)</f>
        <v>151000</v>
      </c>
      <c r="G181" s="15">
        <v>0</v>
      </c>
      <c r="H181" s="15">
        <f>+F181-G181</f>
        <v>151000</v>
      </c>
    </row>
    <row r="182" spans="1:8" s="6" customFormat="1" ht="16.5" customHeight="1">
      <c r="A182" s="24"/>
      <c r="B182" s="10" t="s">
        <v>128</v>
      </c>
      <c r="C182" s="10">
        <f aca="true" t="shared" si="40" ref="C182:H182">SUM(C179:C181)</f>
        <v>1939926</v>
      </c>
      <c r="D182" s="10">
        <f t="shared" si="40"/>
        <v>0</v>
      </c>
      <c r="E182" s="10">
        <f t="shared" si="40"/>
        <v>0</v>
      </c>
      <c r="F182" s="10">
        <f t="shared" si="40"/>
        <v>1939926</v>
      </c>
      <c r="G182" s="10">
        <f t="shared" si="40"/>
        <v>0</v>
      </c>
      <c r="H182" s="10">
        <f t="shared" si="40"/>
        <v>1939926</v>
      </c>
    </row>
    <row r="183" spans="1:8" s="5" customFormat="1" ht="16.5" customHeight="1">
      <c r="A183" s="22" t="s">
        <v>84</v>
      </c>
      <c r="B183" s="4" t="s">
        <v>85</v>
      </c>
      <c r="C183" s="14"/>
      <c r="D183" s="14"/>
      <c r="E183" s="14"/>
      <c r="F183" s="14"/>
      <c r="G183" s="14"/>
      <c r="H183" s="14"/>
    </row>
    <row r="184" spans="1:8" s="6" customFormat="1" ht="16.5" customHeight="1" outlineLevel="1">
      <c r="A184" s="24"/>
      <c r="B184" s="9" t="s">
        <v>6</v>
      </c>
      <c r="C184" s="7">
        <v>17960</v>
      </c>
      <c r="D184" s="15">
        <v>0</v>
      </c>
      <c r="E184" s="15">
        <v>0</v>
      </c>
      <c r="F184" s="15">
        <f>SUM(C184:E184)</f>
        <v>17960</v>
      </c>
      <c r="G184" s="15">
        <v>0</v>
      </c>
      <c r="H184" s="15">
        <f>+F184-G184</f>
        <v>17960</v>
      </c>
    </row>
    <row r="185" spans="1:8" s="6" customFormat="1" ht="16.5" customHeight="1">
      <c r="A185" s="24"/>
      <c r="B185" s="10" t="s">
        <v>128</v>
      </c>
      <c r="C185" s="10">
        <f aca="true" t="shared" si="41" ref="C185:H185">SUM(C184)</f>
        <v>17960</v>
      </c>
      <c r="D185" s="10">
        <f t="shared" si="41"/>
        <v>0</v>
      </c>
      <c r="E185" s="10">
        <f t="shared" si="41"/>
        <v>0</v>
      </c>
      <c r="F185" s="10">
        <f t="shared" si="41"/>
        <v>17960</v>
      </c>
      <c r="G185" s="10">
        <f t="shared" si="41"/>
        <v>0</v>
      </c>
      <c r="H185" s="10">
        <f t="shared" si="41"/>
        <v>17960</v>
      </c>
    </row>
    <row r="186" spans="1:8" s="5" customFormat="1" ht="16.5" customHeight="1">
      <c r="A186" s="22" t="s">
        <v>86</v>
      </c>
      <c r="B186" s="4" t="s">
        <v>87</v>
      </c>
      <c r="C186" s="14"/>
      <c r="D186" s="14"/>
      <c r="E186" s="14"/>
      <c r="F186" s="14"/>
      <c r="G186" s="14"/>
      <c r="H186" s="14"/>
    </row>
    <row r="187" spans="1:8" s="6" customFormat="1" ht="16.5" customHeight="1" outlineLevel="1">
      <c r="A187" s="24"/>
      <c r="B187" s="9" t="s">
        <v>5</v>
      </c>
      <c r="C187" s="7">
        <v>136477</v>
      </c>
      <c r="D187" s="15">
        <v>0</v>
      </c>
      <c r="E187" s="15">
        <v>0</v>
      </c>
      <c r="F187" s="15">
        <f>SUM(C187:E187)</f>
        <v>136477</v>
      </c>
      <c r="G187" s="15">
        <v>0</v>
      </c>
      <c r="H187" s="15">
        <f>+F187-G187</f>
        <v>136477</v>
      </c>
    </row>
    <row r="188" spans="1:8" s="6" customFormat="1" ht="16.5" customHeight="1" outlineLevel="1">
      <c r="A188" s="24"/>
      <c r="B188" s="9" t="s">
        <v>6</v>
      </c>
      <c r="C188" s="7">
        <v>38174</v>
      </c>
      <c r="D188" s="15">
        <v>0</v>
      </c>
      <c r="E188" s="15">
        <v>0</v>
      </c>
      <c r="F188" s="15">
        <f>SUM(C188:E188)</f>
        <v>38174</v>
      </c>
      <c r="G188" s="15">
        <v>0</v>
      </c>
      <c r="H188" s="15">
        <f>+F188-G188</f>
        <v>38174</v>
      </c>
    </row>
    <row r="189" spans="1:8" s="6" customFormat="1" ht="16.5" customHeight="1" outlineLevel="1">
      <c r="A189" s="24"/>
      <c r="B189" s="9" t="s">
        <v>33</v>
      </c>
      <c r="C189" s="7">
        <v>63000</v>
      </c>
      <c r="D189" s="15">
        <v>0</v>
      </c>
      <c r="E189" s="15">
        <v>0</v>
      </c>
      <c r="F189" s="15">
        <f>SUM(C189:E189)</f>
        <v>63000</v>
      </c>
      <c r="G189" s="15">
        <v>0</v>
      </c>
      <c r="H189" s="15">
        <f>+F189-G189</f>
        <v>63000</v>
      </c>
    </row>
    <row r="190" spans="1:8" s="6" customFormat="1" ht="16.5" customHeight="1">
      <c r="A190" s="24"/>
      <c r="B190" s="10" t="s">
        <v>128</v>
      </c>
      <c r="C190" s="10">
        <f aca="true" t="shared" si="42" ref="C190:H190">SUM(C187:C189)</f>
        <v>237651</v>
      </c>
      <c r="D190" s="10">
        <f t="shared" si="42"/>
        <v>0</v>
      </c>
      <c r="E190" s="10">
        <f t="shared" si="42"/>
        <v>0</v>
      </c>
      <c r="F190" s="10">
        <f t="shared" si="42"/>
        <v>237651</v>
      </c>
      <c r="G190" s="10">
        <f t="shared" si="42"/>
        <v>0</v>
      </c>
      <c r="H190" s="10">
        <f t="shared" si="42"/>
        <v>237651</v>
      </c>
    </row>
    <row r="191" spans="1:8" s="5" customFormat="1" ht="16.5" customHeight="1">
      <c r="A191" s="22" t="s">
        <v>88</v>
      </c>
      <c r="B191" s="4" t="s">
        <v>89</v>
      </c>
      <c r="C191" s="14"/>
      <c r="D191" s="14"/>
      <c r="E191" s="14"/>
      <c r="F191" s="14"/>
      <c r="G191" s="14"/>
      <c r="H191" s="14"/>
    </row>
    <row r="192" spans="1:8" s="6" customFormat="1" ht="16.5" customHeight="1" outlineLevel="1">
      <c r="A192" s="24"/>
      <c r="B192" s="9" t="s">
        <v>33</v>
      </c>
      <c r="C192" s="7">
        <v>390000</v>
      </c>
      <c r="D192" s="15">
        <v>0</v>
      </c>
      <c r="E192" s="15">
        <v>0</v>
      </c>
      <c r="F192" s="15">
        <f>SUM(C192:E192)</f>
        <v>390000</v>
      </c>
      <c r="G192" s="15">
        <v>0</v>
      </c>
      <c r="H192" s="15">
        <f>+F192-G192</f>
        <v>390000</v>
      </c>
    </row>
    <row r="193" spans="1:8" s="6" customFormat="1" ht="16.5" customHeight="1">
      <c r="A193" s="24"/>
      <c r="B193" s="10" t="s">
        <v>128</v>
      </c>
      <c r="C193" s="10">
        <f aca="true" t="shared" si="43" ref="C193:H193">SUM(C192)</f>
        <v>390000</v>
      </c>
      <c r="D193" s="10">
        <f t="shared" si="43"/>
        <v>0</v>
      </c>
      <c r="E193" s="10">
        <f t="shared" si="43"/>
        <v>0</v>
      </c>
      <c r="F193" s="10">
        <f t="shared" si="43"/>
        <v>390000</v>
      </c>
      <c r="G193" s="10">
        <f t="shared" si="43"/>
        <v>0</v>
      </c>
      <c r="H193" s="10">
        <f t="shared" si="43"/>
        <v>390000</v>
      </c>
    </row>
    <row r="194" spans="1:8" s="5" customFormat="1" ht="16.5" customHeight="1">
      <c r="A194" s="22" t="s">
        <v>90</v>
      </c>
      <c r="B194" s="4" t="s">
        <v>91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52461</v>
      </c>
      <c r="D195" s="15">
        <v>0</v>
      </c>
      <c r="E195" s="15">
        <v>0</v>
      </c>
      <c r="F195" s="15">
        <f>SUM(C195:E195)</f>
        <v>52461</v>
      </c>
      <c r="G195" s="15">
        <v>0</v>
      </c>
      <c r="H195" s="15">
        <f>+F195-G195</f>
        <v>52461</v>
      </c>
    </row>
    <row r="196" spans="1:8" s="6" customFormat="1" ht="16.5" customHeight="1" outlineLevel="1">
      <c r="A196" s="24"/>
      <c r="B196" s="9" t="s">
        <v>6</v>
      </c>
      <c r="C196" s="7">
        <v>67119</v>
      </c>
      <c r="D196" s="15">
        <v>0</v>
      </c>
      <c r="E196" s="15">
        <v>0</v>
      </c>
      <c r="F196" s="15">
        <f>SUM(C196:E196)</f>
        <v>67119</v>
      </c>
      <c r="G196" s="15">
        <v>0</v>
      </c>
      <c r="H196" s="15">
        <f>+F196-G196</f>
        <v>67119</v>
      </c>
    </row>
    <row r="197" spans="1:8" s="6" customFormat="1" ht="16.5" customHeight="1" outlineLevel="1">
      <c r="A197" s="24"/>
      <c r="B197" s="9" t="s">
        <v>42</v>
      </c>
      <c r="C197" s="7">
        <v>35000</v>
      </c>
      <c r="D197" s="15">
        <v>0</v>
      </c>
      <c r="E197" s="15">
        <v>0</v>
      </c>
      <c r="F197" s="15">
        <f>SUM(C197:E197)</f>
        <v>35000</v>
      </c>
      <c r="G197" s="15">
        <v>0</v>
      </c>
      <c r="H197" s="15">
        <f>+F197-G197</f>
        <v>35000</v>
      </c>
    </row>
    <row r="198" spans="1:8" s="6" customFormat="1" ht="16.5" customHeight="1">
      <c r="A198" s="24"/>
      <c r="B198" s="10" t="s">
        <v>128</v>
      </c>
      <c r="C198" s="10">
        <f aca="true" t="shared" si="44" ref="C198:H198">SUM(C195:C197)</f>
        <v>154580</v>
      </c>
      <c r="D198" s="10">
        <f t="shared" si="44"/>
        <v>0</v>
      </c>
      <c r="E198" s="10">
        <f t="shared" si="44"/>
        <v>0</v>
      </c>
      <c r="F198" s="10">
        <f t="shared" si="44"/>
        <v>154580</v>
      </c>
      <c r="G198" s="10">
        <f t="shared" si="44"/>
        <v>0</v>
      </c>
      <c r="H198" s="10">
        <f t="shared" si="44"/>
        <v>154580</v>
      </c>
    </row>
    <row r="199" spans="1:8" s="5" customFormat="1" ht="16.5" customHeight="1">
      <c r="A199" s="22" t="s">
        <v>92</v>
      </c>
      <c r="B199" s="4" t="s">
        <v>93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187178</v>
      </c>
      <c r="D200" s="15">
        <v>0</v>
      </c>
      <c r="E200" s="15">
        <v>0</v>
      </c>
      <c r="F200" s="15">
        <f>SUM(C200:E200)</f>
        <v>187178</v>
      </c>
      <c r="G200" s="15">
        <v>0</v>
      </c>
      <c r="H200" s="15">
        <f>+F200-G200</f>
        <v>187178</v>
      </c>
    </row>
    <row r="201" spans="1:8" s="6" customFormat="1" ht="16.5" customHeight="1" outlineLevel="1">
      <c r="A201" s="24"/>
      <c r="B201" s="9" t="s">
        <v>6</v>
      </c>
      <c r="C201" s="7">
        <v>185063</v>
      </c>
      <c r="D201" s="15">
        <v>0</v>
      </c>
      <c r="E201" s="15">
        <v>0</v>
      </c>
      <c r="F201" s="15">
        <f>SUM(C201:E201)</f>
        <v>185063</v>
      </c>
      <c r="G201" s="15">
        <v>0</v>
      </c>
      <c r="H201" s="15">
        <f>+F201-G201</f>
        <v>185063</v>
      </c>
    </row>
    <row r="202" spans="1:8" s="6" customFormat="1" ht="16.5" customHeight="1" outlineLevel="1">
      <c r="A202" s="24"/>
      <c r="B202" s="17" t="s">
        <v>42</v>
      </c>
      <c r="C202" s="7">
        <v>600</v>
      </c>
      <c r="D202" s="15">
        <v>0</v>
      </c>
      <c r="E202" s="15">
        <v>0</v>
      </c>
      <c r="F202" s="15">
        <f>SUM(C202:E202)</f>
        <v>600</v>
      </c>
      <c r="G202" s="15">
        <v>0</v>
      </c>
      <c r="H202" s="15">
        <f>+F202-G202</f>
        <v>600</v>
      </c>
    </row>
    <row r="203" spans="1:8" s="6" customFormat="1" ht="16.5" customHeight="1">
      <c r="A203" s="24"/>
      <c r="B203" s="10" t="s">
        <v>128</v>
      </c>
      <c r="C203" s="10">
        <f aca="true" t="shared" si="45" ref="C203:H203">SUM(C200:C202)</f>
        <v>372841</v>
      </c>
      <c r="D203" s="10">
        <f t="shared" si="45"/>
        <v>0</v>
      </c>
      <c r="E203" s="10">
        <f t="shared" si="45"/>
        <v>0</v>
      </c>
      <c r="F203" s="10">
        <f t="shared" si="45"/>
        <v>372841</v>
      </c>
      <c r="G203" s="10">
        <f t="shared" si="45"/>
        <v>0</v>
      </c>
      <c r="H203" s="10">
        <f t="shared" si="45"/>
        <v>372841</v>
      </c>
    </row>
    <row r="204" spans="1:8" s="5" customFormat="1" ht="16.5" customHeight="1">
      <c r="A204" s="22" t="s">
        <v>94</v>
      </c>
      <c r="B204" s="4" t="s">
        <v>95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1942142</v>
      </c>
      <c r="D205" s="15">
        <v>0</v>
      </c>
      <c r="E205" s="15">
        <v>0</v>
      </c>
      <c r="F205" s="15">
        <f>SUM(C205:E205)</f>
        <v>1942142</v>
      </c>
      <c r="G205" s="15">
        <v>0</v>
      </c>
      <c r="H205" s="15">
        <f>+F205-G205</f>
        <v>1942142</v>
      </c>
    </row>
    <row r="206" spans="1:8" s="6" customFormat="1" ht="16.5" customHeight="1" outlineLevel="1">
      <c r="A206" s="24"/>
      <c r="B206" s="9" t="s">
        <v>6</v>
      </c>
      <c r="C206" s="7">
        <v>187500</v>
      </c>
      <c r="D206" s="15">
        <v>0</v>
      </c>
      <c r="E206" s="15">
        <v>0</v>
      </c>
      <c r="F206" s="15">
        <f>SUM(C206:E206)</f>
        <v>187500</v>
      </c>
      <c r="G206" s="15">
        <v>0</v>
      </c>
      <c r="H206" s="15">
        <f>+F206-G206</f>
        <v>187500</v>
      </c>
    </row>
    <row r="207" spans="1:8" s="6" customFormat="1" ht="16.5" customHeight="1" outlineLevel="1">
      <c r="A207" s="24"/>
      <c r="B207" s="9" t="s">
        <v>33</v>
      </c>
      <c r="C207" s="7">
        <v>77400</v>
      </c>
      <c r="D207" s="15">
        <v>0</v>
      </c>
      <c r="E207" s="15">
        <v>0</v>
      </c>
      <c r="F207" s="15">
        <f>SUM(C207:E207)</f>
        <v>77400</v>
      </c>
      <c r="G207" s="15">
        <v>0</v>
      </c>
      <c r="H207" s="15">
        <f>+F207-G207</f>
        <v>77400</v>
      </c>
    </row>
    <row r="208" spans="1:8" s="6" customFormat="1" ht="16.5" customHeight="1">
      <c r="A208" s="24"/>
      <c r="B208" s="10" t="s">
        <v>128</v>
      </c>
      <c r="C208" s="10">
        <f aca="true" t="shared" si="46" ref="C208:H208">SUM(C205:C207)</f>
        <v>2207042</v>
      </c>
      <c r="D208" s="10">
        <f t="shared" si="46"/>
        <v>0</v>
      </c>
      <c r="E208" s="10">
        <f t="shared" si="46"/>
        <v>0</v>
      </c>
      <c r="F208" s="10">
        <f t="shared" si="46"/>
        <v>2207042</v>
      </c>
      <c r="G208" s="10">
        <f t="shared" si="46"/>
        <v>0</v>
      </c>
      <c r="H208" s="10">
        <f t="shared" si="46"/>
        <v>2207042</v>
      </c>
    </row>
    <row r="209" spans="1:8" s="5" customFormat="1" ht="16.5" customHeight="1">
      <c r="A209" s="22" t="s">
        <v>96</v>
      </c>
      <c r="B209" s="4" t="s">
        <v>97</v>
      </c>
      <c r="C209" s="14"/>
      <c r="D209" s="14"/>
      <c r="E209" s="14"/>
      <c r="F209" s="14"/>
      <c r="G209" s="14"/>
      <c r="H209" s="14"/>
    </row>
    <row r="210" spans="1:8" s="6" customFormat="1" ht="16.5" customHeight="1" outlineLevel="1">
      <c r="A210" s="24"/>
      <c r="B210" s="9" t="s">
        <v>5</v>
      </c>
      <c r="C210" s="7">
        <v>657516</v>
      </c>
      <c r="D210" s="15">
        <v>0</v>
      </c>
      <c r="E210" s="15">
        <v>0</v>
      </c>
      <c r="F210" s="15">
        <f>SUM(C210:E210)</f>
        <v>657516</v>
      </c>
      <c r="G210" s="15">
        <v>0</v>
      </c>
      <c r="H210" s="15">
        <f>+F210-G210</f>
        <v>657516</v>
      </c>
    </row>
    <row r="211" spans="1:8" s="6" customFormat="1" ht="16.5" customHeight="1" outlineLevel="1">
      <c r="A211" s="24"/>
      <c r="B211" s="9" t="s">
        <v>6</v>
      </c>
      <c r="C211" s="7">
        <v>223313</v>
      </c>
      <c r="D211" s="15">
        <v>0</v>
      </c>
      <c r="E211" s="15">
        <v>0</v>
      </c>
      <c r="F211" s="15">
        <f>SUM(C211:E211)</f>
        <v>223313</v>
      </c>
      <c r="G211" s="15">
        <v>0</v>
      </c>
      <c r="H211" s="15">
        <f>+F211-G211</f>
        <v>223313</v>
      </c>
    </row>
    <row r="212" spans="1:8" s="6" customFormat="1" ht="16.5" customHeight="1" outlineLevel="1">
      <c r="A212" s="24"/>
      <c r="B212" s="17" t="s">
        <v>42</v>
      </c>
      <c r="C212" s="7">
        <v>65600</v>
      </c>
      <c r="D212" s="15">
        <v>0</v>
      </c>
      <c r="E212" s="15">
        <v>0</v>
      </c>
      <c r="F212" s="15">
        <f>SUM(C212:E212)</f>
        <v>65600</v>
      </c>
      <c r="G212" s="15">
        <v>0</v>
      </c>
      <c r="H212" s="15">
        <f>+F212-G212</f>
        <v>65600</v>
      </c>
    </row>
    <row r="213" spans="1:8" s="6" customFormat="1" ht="16.5" customHeight="1">
      <c r="A213" s="24"/>
      <c r="B213" s="10" t="s">
        <v>128</v>
      </c>
      <c r="C213" s="10">
        <f aca="true" t="shared" si="47" ref="C213:H213">SUM(C210:C212)</f>
        <v>946429</v>
      </c>
      <c r="D213" s="10">
        <f t="shared" si="47"/>
        <v>0</v>
      </c>
      <c r="E213" s="10">
        <f t="shared" si="47"/>
        <v>0</v>
      </c>
      <c r="F213" s="10">
        <f t="shared" si="47"/>
        <v>946429</v>
      </c>
      <c r="G213" s="10">
        <f t="shared" si="47"/>
        <v>0</v>
      </c>
      <c r="H213" s="10">
        <f t="shared" si="47"/>
        <v>946429</v>
      </c>
    </row>
    <row r="214" spans="1:8" s="5" customFormat="1" ht="16.5" customHeight="1">
      <c r="A214" s="22" t="s">
        <v>98</v>
      </c>
      <c r="B214" s="4" t="s">
        <v>99</v>
      </c>
      <c r="C214" s="14"/>
      <c r="D214" s="14"/>
      <c r="E214" s="14"/>
      <c r="F214" s="14"/>
      <c r="G214" s="14"/>
      <c r="H214" s="14"/>
    </row>
    <row r="215" spans="1:8" s="6" customFormat="1" ht="16.5" customHeight="1" outlineLevel="1">
      <c r="A215" s="24"/>
      <c r="B215" s="9" t="s">
        <v>5</v>
      </c>
      <c r="C215" s="7">
        <v>882321</v>
      </c>
      <c r="D215" s="15">
        <v>0</v>
      </c>
      <c r="E215" s="15">
        <v>0</v>
      </c>
      <c r="F215" s="15">
        <f>SUM(C215:E215)</f>
        <v>882321</v>
      </c>
      <c r="G215" s="15">
        <v>0</v>
      </c>
      <c r="H215" s="15">
        <f>+F215-G215</f>
        <v>882321</v>
      </c>
    </row>
    <row r="216" spans="1:8" s="6" customFormat="1" ht="16.5" customHeight="1" outlineLevel="1">
      <c r="A216" s="24"/>
      <c r="B216" s="9" t="s">
        <v>6</v>
      </c>
      <c r="C216" s="7">
        <v>272500</v>
      </c>
      <c r="D216" s="15">
        <v>0</v>
      </c>
      <c r="E216" s="15">
        <v>0</v>
      </c>
      <c r="F216" s="15">
        <f>SUM(C216:E216)</f>
        <v>272500</v>
      </c>
      <c r="G216" s="15">
        <v>0</v>
      </c>
      <c r="H216" s="15">
        <f>+F216-G216</f>
        <v>272500</v>
      </c>
    </row>
    <row r="217" spans="1:8" s="6" customFormat="1" ht="16.5" customHeight="1">
      <c r="A217" s="24"/>
      <c r="B217" s="10" t="s">
        <v>128</v>
      </c>
      <c r="C217" s="10">
        <f aca="true" t="shared" si="48" ref="C217:H217">SUM(C215:C216)</f>
        <v>1154821</v>
      </c>
      <c r="D217" s="10">
        <f t="shared" si="48"/>
        <v>0</v>
      </c>
      <c r="E217" s="10">
        <f t="shared" si="48"/>
        <v>0</v>
      </c>
      <c r="F217" s="10">
        <f t="shared" si="48"/>
        <v>1154821</v>
      </c>
      <c r="G217" s="10">
        <f t="shared" si="48"/>
        <v>0</v>
      </c>
      <c r="H217" s="10">
        <f t="shared" si="48"/>
        <v>1154821</v>
      </c>
    </row>
    <row r="218" spans="1:8" s="5" customFormat="1" ht="16.5" customHeight="1">
      <c r="A218" s="22" t="s">
        <v>100</v>
      </c>
      <c r="B218" s="4" t="s">
        <v>101</v>
      </c>
      <c r="C218" s="14"/>
      <c r="D218" s="14"/>
      <c r="E218" s="14"/>
      <c r="F218" s="14"/>
      <c r="G218" s="14"/>
      <c r="H218" s="14"/>
    </row>
    <row r="219" spans="1:8" s="6" customFormat="1" ht="16.5" customHeight="1" outlineLevel="1">
      <c r="A219" s="24"/>
      <c r="B219" s="9" t="s">
        <v>5</v>
      </c>
      <c r="C219" s="7">
        <v>709494</v>
      </c>
      <c r="D219" s="15">
        <v>0</v>
      </c>
      <c r="E219" s="15">
        <v>0</v>
      </c>
      <c r="F219" s="15">
        <f>SUM(C219:E219)</f>
        <v>709494</v>
      </c>
      <c r="G219" s="15">
        <v>0</v>
      </c>
      <c r="H219" s="15">
        <f>+F219-G219</f>
        <v>709494</v>
      </c>
    </row>
    <row r="220" spans="1:8" s="6" customFormat="1" ht="16.5" customHeight="1" outlineLevel="1">
      <c r="A220" s="24"/>
      <c r="B220" s="9" t="s">
        <v>6</v>
      </c>
      <c r="C220" s="7">
        <v>183100</v>
      </c>
      <c r="D220" s="15">
        <v>0</v>
      </c>
      <c r="E220" s="15">
        <v>0</v>
      </c>
      <c r="F220" s="15">
        <f>SUM(C220:E220)</f>
        <v>183100</v>
      </c>
      <c r="G220" s="15">
        <v>0</v>
      </c>
      <c r="H220" s="15">
        <f>+F220-G220</f>
        <v>183100</v>
      </c>
    </row>
    <row r="221" spans="1:8" s="6" customFormat="1" ht="16.5" customHeight="1">
      <c r="A221" s="24"/>
      <c r="B221" s="10" t="s">
        <v>128</v>
      </c>
      <c r="C221" s="10">
        <f aca="true" t="shared" si="49" ref="C221:H221">SUM(C219:C220)</f>
        <v>892594</v>
      </c>
      <c r="D221" s="10">
        <f t="shared" si="49"/>
        <v>0</v>
      </c>
      <c r="E221" s="10">
        <f t="shared" si="49"/>
        <v>0</v>
      </c>
      <c r="F221" s="10">
        <f t="shared" si="49"/>
        <v>892594</v>
      </c>
      <c r="G221" s="10">
        <f t="shared" si="49"/>
        <v>0</v>
      </c>
      <c r="H221" s="10">
        <f t="shared" si="49"/>
        <v>892594</v>
      </c>
    </row>
    <row r="222" spans="1:8" s="5" customFormat="1" ht="16.5" customHeight="1">
      <c r="A222" s="22" t="s">
        <v>102</v>
      </c>
      <c r="B222" s="4" t="s">
        <v>103</v>
      </c>
      <c r="C222" s="14"/>
      <c r="D222" s="14"/>
      <c r="E222" s="14"/>
      <c r="F222" s="14"/>
      <c r="G222" s="14"/>
      <c r="H222" s="14"/>
    </row>
    <row r="223" spans="1:8" s="6" customFormat="1" ht="16.5" customHeight="1" outlineLevel="1">
      <c r="A223" s="24"/>
      <c r="B223" s="9" t="s">
        <v>6</v>
      </c>
      <c r="C223" s="7">
        <v>329335</v>
      </c>
      <c r="D223" s="15">
        <v>0</v>
      </c>
      <c r="E223" s="15">
        <v>0</v>
      </c>
      <c r="F223" s="15">
        <f>SUM(C223:E223)</f>
        <v>329335</v>
      </c>
      <c r="G223" s="15">
        <v>0</v>
      </c>
      <c r="H223" s="15">
        <f>+F223-G223</f>
        <v>329335</v>
      </c>
    </row>
    <row r="224" spans="1:8" s="6" customFormat="1" ht="16.5" customHeight="1">
      <c r="A224" s="24"/>
      <c r="B224" s="10" t="s">
        <v>128</v>
      </c>
      <c r="C224" s="10">
        <f aca="true" t="shared" si="50" ref="C224:H224">SUM(C223:C223)</f>
        <v>329335</v>
      </c>
      <c r="D224" s="10">
        <f t="shared" si="50"/>
        <v>0</v>
      </c>
      <c r="E224" s="10">
        <f t="shared" si="50"/>
        <v>0</v>
      </c>
      <c r="F224" s="10">
        <f t="shared" si="50"/>
        <v>329335</v>
      </c>
      <c r="G224" s="10">
        <f t="shared" si="50"/>
        <v>0</v>
      </c>
      <c r="H224" s="10">
        <f t="shared" si="50"/>
        <v>329335</v>
      </c>
    </row>
    <row r="225" spans="1:8" s="5" customFormat="1" ht="16.5" customHeight="1">
      <c r="A225" s="22" t="s">
        <v>104</v>
      </c>
      <c r="B225" s="4" t="s">
        <v>105</v>
      </c>
      <c r="C225" s="14"/>
      <c r="D225" s="14"/>
      <c r="E225" s="14"/>
      <c r="F225" s="14"/>
      <c r="G225" s="14"/>
      <c r="H225" s="14"/>
    </row>
    <row r="226" spans="1:8" s="6" customFormat="1" ht="16.5" customHeight="1" outlineLevel="1">
      <c r="A226" s="24"/>
      <c r="B226" s="9" t="s">
        <v>6</v>
      </c>
      <c r="C226" s="7">
        <v>1803701</v>
      </c>
      <c r="D226" s="15">
        <v>0</v>
      </c>
      <c r="E226" s="15">
        <v>0</v>
      </c>
      <c r="F226" s="15">
        <f>SUM(C226:E226)</f>
        <v>1803701</v>
      </c>
      <c r="G226" s="15">
        <v>0</v>
      </c>
      <c r="H226" s="15">
        <f>+F226-G226</f>
        <v>1803701</v>
      </c>
    </row>
    <row r="227" spans="1:8" s="6" customFormat="1" ht="16.5" customHeight="1">
      <c r="A227" s="24"/>
      <c r="B227" s="10" t="s">
        <v>128</v>
      </c>
      <c r="C227" s="10">
        <f aca="true" t="shared" si="51" ref="C227:H227">SUM(C226)</f>
        <v>1803701</v>
      </c>
      <c r="D227" s="10">
        <f t="shared" si="51"/>
        <v>0</v>
      </c>
      <c r="E227" s="10">
        <f t="shared" si="51"/>
        <v>0</v>
      </c>
      <c r="F227" s="10">
        <f t="shared" si="51"/>
        <v>1803701</v>
      </c>
      <c r="G227" s="10">
        <f t="shared" si="51"/>
        <v>0</v>
      </c>
      <c r="H227" s="10">
        <f t="shared" si="51"/>
        <v>1803701</v>
      </c>
    </row>
    <row r="228" spans="1:8" s="5" customFormat="1" ht="16.5" customHeight="1">
      <c r="A228" s="22" t="s">
        <v>106</v>
      </c>
      <c r="B228" s="4" t="s">
        <v>107</v>
      </c>
      <c r="C228" s="14"/>
      <c r="D228" s="14"/>
      <c r="E228" s="14"/>
      <c r="F228" s="14"/>
      <c r="G228" s="14"/>
      <c r="H228" s="14"/>
    </row>
    <row r="229" spans="1:8" s="6" customFormat="1" ht="16.5" customHeight="1" outlineLevel="1">
      <c r="A229" s="24"/>
      <c r="B229" s="9" t="s">
        <v>5</v>
      </c>
      <c r="C229" s="7">
        <v>381893</v>
      </c>
      <c r="D229" s="15">
        <v>0</v>
      </c>
      <c r="E229" s="15">
        <v>0</v>
      </c>
      <c r="F229" s="15">
        <f>SUM(C229:E229)</f>
        <v>381893</v>
      </c>
      <c r="G229" s="15">
        <v>0</v>
      </c>
      <c r="H229" s="15">
        <f>+F229-G229</f>
        <v>381893</v>
      </c>
    </row>
    <row r="230" spans="1:8" s="6" customFormat="1" ht="16.5" customHeight="1" outlineLevel="1">
      <c r="A230" s="24"/>
      <c r="B230" s="9" t="s">
        <v>6</v>
      </c>
      <c r="C230" s="7">
        <v>58000</v>
      </c>
      <c r="D230" s="15">
        <v>0</v>
      </c>
      <c r="E230" s="15">
        <v>0</v>
      </c>
      <c r="F230" s="15">
        <f>SUM(C230:E230)</f>
        <v>58000</v>
      </c>
      <c r="G230" s="15">
        <v>0</v>
      </c>
      <c r="H230" s="15">
        <f>+F230-G230</f>
        <v>58000</v>
      </c>
    </row>
    <row r="231" spans="1:8" s="6" customFormat="1" ht="16.5" customHeight="1" outlineLevel="1">
      <c r="A231" s="24"/>
      <c r="B231" s="9" t="s">
        <v>42</v>
      </c>
      <c r="C231" s="7">
        <v>6200</v>
      </c>
      <c r="D231" s="15">
        <v>0</v>
      </c>
      <c r="E231" s="15">
        <v>0</v>
      </c>
      <c r="F231" s="15">
        <f>SUM(C231:E231)</f>
        <v>6200</v>
      </c>
      <c r="G231" s="15">
        <v>0</v>
      </c>
      <c r="H231" s="15">
        <f>+F231-G231</f>
        <v>6200</v>
      </c>
    </row>
    <row r="232" spans="1:8" s="6" customFormat="1" ht="16.5" customHeight="1">
      <c r="A232" s="24"/>
      <c r="B232" s="10" t="s">
        <v>128</v>
      </c>
      <c r="C232" s="10">
        <f aca="true" t="shared" si="52" ref="C232:H232">SUM(C229:C231)</f>
        <v>446093</v>
      </c>
      <c r="D232" s="10">
        <f t="shared" si="52"/>
        <v>0</v>
      </c>
      <c r="E232" s="10">
        <f t="shared" si="52"/>
        <v>0</v>
      </c>
      <c r="F232" s="10">
        <f t="shared" si="52"/>
        <v>446093</v>
      </c>
      <c r="G232" s="10">
        <f t="shared" si="52"/>
        <v>0</v>
      </c>
      <c r="H232" s="10">
        <f t="shared" si="52"/>
        <v>446093</v>
      </c>
    </row>
    <row r="233" spans="1:8" s="5" customFormat="1" ht="16.5" customHeight="1">
      <c r="A233" s="22" t="s">
        <v>108</v>
      </c>
      <c r="B233" s="4" t="s">
        <v>109</v>
      </c>
      <c r="C233" s="14"/>
      <c r="D233" s="14"/>
      <c r="E233" s="14"/>
      <c r="F233" s="14"/>
      <c r="G233" s="14"/>
      <c r="H233" s="14"/>
    </row>
    <row r="234" spans="1:8" s="6" customFormat="1" ht="16.5" customHeight="1" outlineLevel="1">
      <c r="A234" s="24"/>
      <c r="B234" s="9" t="s">
        <v>5</v>
      </c>
      <c r="C234" s="7">
        <v>37932</v>
      </c>
      <c r="D234" s="15">
        <v>0</v>
      </c>
      <c r="E234" s="15">
        <v>0</v>
      </c>
      <c r="F234" s="15">
        <f>SUM(C234:E234)</f>
        <v>37932</v>
      </c>
      <c r="G234" s="15">
        <v>0</v>
      </c>
      <c r="H234" s="15">
        <f>+F234-G234</f>
        <v>37932</v>
      </c>
    </row>
    <row r="235" spans="1:8" s="6" customFormat="1" ht="16.5" customHeight="1" outlineLevel="1">
      <c r="A235" s="24"/>
      <c r="B235" s="9" t="s">
        <v>6</v>
      </c>
      <c r="C235" s="7">
        <v>243315</v>
      </c>
      <c r="D235" s="15">
        <v>0</v>
      </c>
      <c r="E235" s="15">
        <v>0</v>
      </c>
      <c r="F235" s="15">
        <f>SUM(C235:E235)</f>
        <v>243315</v>
      </c>
      <c r="G235" s="15">
        <v>0</v>
      </c>
      <c r="H235" s="15">
        <f>+F235-G235</f>
        <v>243315</v>
      </c>
    </row>
    <row r="236" spans="1:8" s="6" customFormat="1" ht="16.5" customHeight="1">
      <c r="A236" s="24"/>
      <c r="B236" s="10" t="s">
        <v>128</v>
      </c>
      <c r="C236" s="10">
        <f aca="true" t="shared" si="53" ref="C236:H236">SUM(C234:C235)</f>
        <v>281247</v>
      </c>
      <c r="D236" s="10">
        <f t="shared" si="53"/>
        <v>0</v>
      </c>
      <c r="E236" s="10">
        <f t="shared" si="53"/>
        <v>0</v>
      </c>
      <c r="F236" s="10">
        <f t="shared" si="53"/>
        <v>281247</v>
      </c>
      <c r="G236" s="10">
        <f t="shared" si="53"/>
        <v>0</v>
      </c>
      <c r="H236" s="10">
        <f t="shared" si="53"/>
        <v>281247</v>
      </c>
    </row>
    <row r="237" spans="1:8" s="5" customFormat="1" ht="16.5" customHeight="1">
      <c r="A237" s="22" t="s">
        <v>110</v>
      </c>
      <c r="B237" s="4" t="s">
        <v>111</v>
      </c>
      <c r="C237" s="14"/>
      <c r="D237" s="14"/>
      <c r="E237" s="14"/>
      <c r="F237" s="14"/>
      <c r="G237" s="14"/>
      <c r="H237" s="14"/>
    </row>
    <row r="238" spans="1:8" s="6" customFormat="1" ht="16.5" customHeight="1" outlineLevel="1">
      <c r="A238" s="24"/>
      <c r="B238" s="9" t="s">
        <v>5</v>
      </c>
      <c r="C238" s="7">
        <v>445787</v>
      </c>
      <c r="D238" s="15">
        <v>0</v>
      </c>
      <c r="E238" s="15">
        <v>0</v>
      </c>
      <c r="F238" s="15">
        <f>SUM(C238:E238)</f>
        <v>445787</v>
      </c>
      <c r="G238" s="15">
        <v>0</v>
      </c>
      <c r="H238" s="15">
        <f>+F238-G238</f>
        <v>445787</v>
      </c>
    </row>
    <row r="239" spans="1:8" s="6" customFormat="1" ht="16.5" customHeight="1" outlineLevel="1">
      <c r="A239" s="24"/>
      <c r="B239" s="9" t="s">
        <v>6</v>
      </c>
      <c r="C239" s="7">
        <v>55600</v>
      </c>
      <c r="D239" s="15">
        <v>0</v>
      </c>
      <c r="E239" s="15">
        <v>0</v>
      </c>
      <c r="F239" s="15">
        <f>SUM(C239:E239)</f>
        <v>55600</v>
      </c>
      <c r="G239" s="15">
        <v>0</v>
      </c>
      <c r="H239" s="15">
        <f>+F239-G239</f>
        <v>55600</v>
      </c>
    </row>
    <row r="240" spans="1:8" s="6" customFormat="1" ht="16.5" customHeight="1">
      <c r="A240" s="24"/>
      <c r="B240" s="10" t="s">
        <v>128</v>
      </c>
      <c r="C240" s="10">
        <f aca="true" t="shared" si="54" ref="C240:H240">SUM(C238:C239)</f>
        <v>501387</v>
      </c>
      <c r="D240" s="10">
        <f t="shared" si="54"/>
        <v>0</v>
      </c>
      <c r="E240" s="10">
        <f t="shared" si="54"/>
        <v>0</v>
      </c>
      <c r="F240" s="10">
        <f t="shared" si="54"/>
        <v>501387</v>
      </c>
      <c r="G240" s="10">
        <f t="shared" si="54"/>
        <v>0</v>
      </c>
      <c r="H240" s="10">
        <f t="shared" si="54"/>
        <v>501387</v>
      </c>
    </row>
    <row r="241" spans="1:8" s="5" customFormat="1" ht="16.5" customHeight="1">
      <c r="A241" s="22" t="s">
        <v>112</v>
      </c>
      <c r="B241" s="4" t="s">
        <v>113</v>
      </c>
      <c r="C241" s="14"/>
      <c r="D241" s="14"/>
      <c r="E241" s="14"/>
      <c r="F241" s="14"/>
      <c r="G241" s="14"/>
      <c r="H241" s="14"/>
    </row>
    <row r="242" spans="1:8" s="6" customFormat="1" ht="16.5" customHeight="1" outlineLevel="1">
      <c r="A242" s="24"/>
      <c r="B242" s="9" t="s">
        <v>5</v>
      </c>
      <c r="C242" s="7">
        <v>511769</v>
      </c>
      <c r="D242" s="15">
        <v>0</v>
      </c>
      <c r="E242" s="15">
        <v>0</v>
      </c>
      <c r="F242" s="15">
        <f>SUM(C242:E242)</f>
        <v>511769</v>
      </c>
      <c r="G242" s="15">
        <v>0</v>
      </c>
      <c r="H242" s="15">
        <f>+F242-G242</f>
        <v>511769</v>
      </c>
    </row>
    <row r="243" spans="1:8" s="6" customFormat="1" ht="16.5" customHeight="1" outlineLevel="1">
      <c r="A243" s="24"/>
      <c r="B243" s="9" t="s">
        <v>6</v>
      </c>
      <c r="C243" s="7">
        <v>639585</v>
      </c>
      <c r="D243" s="15">
        <v>0</v>
      </c>
      <c r="E243" s="15">
        <v>0</v>
      </c>
      <c r="F243" s="15">
        <f>SUM(C243:E243)</f>
        <v>639585</v>
      </c>
      <c r="G243" s="15">
        <v>0</v>
      </c>
      <c r="H243" s="15">
        <f>+F243-G243</f>
        <v>639585</v>
      </c>
    </row>
    <row r="244" spans="1:8" s="6" customFormat="1" ht="16.5" customHeight="1" outlineLevel="1">
      <c r="A244" s="24"/>
      <c r="B244" s="9" t="s">
        <v>42</v>
      </c>
      <c r="C244" s="7">
        <v>100000</v>
      </c>
      <c r="D244" s="15">
        <v>0</v>
      </c>
      <c r="E244" s="15">
        <v>0</v>
      </c>
      <c r="F244" s="15">
        <f>SUM(C244:E244)</f>
        <v>100000</v>
      </c>
      <c r="G244" s="15">
        <v>0</v>
      </c>
      <c r="H244" s="15">
        <f>+F244-G244</f>
        <v>100000</v>
      </c>
    </row>
    <row r="245" spans="1:8" s="6" customFormat="1" ht="16.5" customHeight="1">
      <c r="A245" s="24"/>
      <c r="B245" s="10" t="s">
        <v>128</v>
      </c>
      <c r="C245" s="10">
        <f aca="true" t="shared" si="55" ref="C245:H245">SUM(C242:C244)</f>
        <v>1251354</v>
      </c>
      <c r="D245" s="10">
        <f t="shared" si="55"/>
        <v>0</v>
      </c>
      <c r="E245" s="10">
        <f t="shared" si="55"/>
        <v>0</v>
      </c>
      <c r="F245" s="10">
        <f t="shared" si="55"/>
        <v>1251354</v>
      </c>
      <c r="G245" s="10">
        <f t="shared" si="55"/>
        <v>0</v>
      </c>
      <c r="H245" s="10">
        <f t="shared" si="55"/>
        <v>1251354</v>
      </c>
    </row>
    <row r="246" spans="1:8" s="5" customFormat="1" ht="16.5" customHeight="1">
      <c r="A246" s="22" t="s">
        <v>114</v>
      </c>
      <c r="B246" s="4" t="s">
        <v>115</v>
      </c>
      <c r="C246" s="14"/>
      <c r="D246" s="14"/>
      <c r="E246" s="14"/>
      <c r="F246" s="14"/>
      <c r="G246" s="14"/>
      <c r="H246" s="14"/>
    </row>
    <row r="247" spans="1:8" s="6" customFormat="1" ht="16.5" customHeight="1" outlineLevel="1">
      <c r="A247" s="24"/>
      <c r="B247" s="9" t="s">
        <v>5</v>
      </c>
      <c r="C247" s="7">
        <v>826891</v>
      </c>
      <c r="D247" s="15">
        <v>0</v>
      </c>
      <c r="E247" s="15">
        <v>0</v>
      </c>
      <c r="F247" s="15">
        <f>SUM(C247:E247)</f>
        <v>826891</v>
      </c>
      <c r="G247" s="15">
        <v>0</v>
      </c>
      <c r="H247" s="15">
        <f>+F247-G247</f>
        <v>826891</v>
      </c>
    </row>
    <row r="248" spans="1:8" s="6" customFormat="1" ht="16.5" customHeight="1" outlineLevel="1">
      <c r="A248" s="24"/>
      <c r="B248" s="9" t="s">
        <v>6</v>
      </c>
      <c r="C248" s="7">
        <v>112211</v>
      </c>
      <c r="D248" s="15">
        <v>0</v>
      </c>
      <c r="E248" s="15">
        <v>0</v>
      </c>
      <c r="F248" s="15">
        <f>SUM(C248:E248)</f>
        <v>112211</v>
      </c>
      <c r="G248" s="15">
        <v>0</v>
      </c>
      <c r="H248" s="15">
        <f>+F248-G248</f>
        <v>112211</v>
      </c>
    </row>
    <row r="249" spans="1:8" s="6" customFormat="1" ht="16.5" customHeight="1" outlineLevel="1">
      <c r="A249" s="24"/>
      <c r="B249" s="17" t="s">
        <v>42</v>
      </c>
      <c r="C249" s="7">
        <v>18000</v>
      </c>
      <c r="D249" s="15">
        <v>0</v>
      </c>
      <c r="E249" s="15">
        <v>0</v>
      </c>
      <c r="F249" s="15">
        <f>SUM(C249:E249)</f>
        <v>18000</v>
      </c>
      <c r="G249" s="15">
        <v>0</v>
      </c>
      <c r="H249" s="15">
        <f>+F249-G249</f>
        <v>18000</v>
      </c>
    </row>
    <row r="250" spans="1:8" s="6" customFormat="1" ht="16.5" customHeight="1">
      <c r="A250" s="24"/>
      <c r="B250" s="10" t="s">
        <v>128</v>
      </c>
      <c r="C250" s="10">
        <f aca="true" t="shared" si="56" ref="C250:H250">SUM(C247:C249)</f>
        <v>957102</v>
      </c>
      <c r="D250" s="10">
        <f t="shared" si="56"/>
        <v>0</v>
      </c>
      <c r="E250" s="10">
        <f t="shared" si="56"/>
        <v>0</v>
      </c>
      <c r="F250" s="10">
        <f t="shared" si="56"/>
        <v>957102</v>
      </c>
      <c r="G250" s="10">
        <f t="shared" si="56"/>
        <v>0</v>
      </c>
      <c r="H250" s="10">
        <f t="shared" si="56"/>
        <v>957102</v>
      </c>
    </row>
    <row r="251" spans="1:8" s="5" customFormat="1" ht="16.5" customHeight="1">
      <c r="A251" s="22" t="s">
        <v>116</v>
      </c>
      <c r="B251" s="4" t="s">
        <v>117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9" t="s">
        <v>5</v>
      </c>
      <c r="C252" s="7">
        <v>45278</v>
      </c>
      <c r="D252" s="15">
        <v>0</v>
      </c>
      <c r="E252" s="15">
        <v>0</v>
      </c>
      <c r="F252" s="15">
        <f>SUM(C252:E252)</f>
        <v>45278</v>
      </c>
      <c r="G252" s="15">
        <v>0</v>
      </c>
      <c r="H252" s="15">
        <f>+F252-G252</f>
        <v>45278</v>
      </c>
    </row>
    <row r="253" spans="1:8" s="6" customFormat="1" ht="16.5" customHeight="1" outlineLevel="1">
      <c r="A253" s="24"/>
      <c r="B253" s="9" t="s">
        <v>6</v>
      </c>
      <c r="C253" s="7">
        <v>4618</v>
      </c>
      <c r="D253" s="15">
        <v>0</v>
      </c>
      <c r="E253" s="15">
        <v>0</v>
      </c>
      <c r="F253" s="15">
        <f>SUM(C253:E253)</f>
        <v>4618</v>
      </c>
      <c r="G253" s="15">
        <v>0</v>
      </c>
      <c r="H253" s="15">
        <f>+F253-G253</f>
        <v>4618</v>
      </c>
    </row>
    <row r="254" spans="1:8" s="6" customFormat="1" ht="16.5" customHeight="1">
      <c r="A254" s="24"/>
      <c r="B254" s="10" t="s">
        <v>128</v>
      </c>
      <c r="C254" s="10">
        <f aca="true" t="shared" si="57" ref="C254:H254">SUM(C252:C253)</f>
        <v>49896</v>
      </c>
      <c r="D254" s="10">
        <f t="shared" si="57"/>
        <v>0</v>
      </c>
      <c r="E254" s="10">
        <f t="shared" si="57"/>
        <v>0</v>
      </c>
      <c r="F254" s="10">
        <f t="shared" si="57"/>
        <v>49896</v>
      </c>
      <c r="G254" s="10">
        <f t="shared" si="57"/>
        <v>0</v>
      </c>
      <c r="H254" s="10">
        <f t="shared" si="57"/>
        <v>49896</v>
      </c>
    </row>
    <row r="255" spans="1:8" s="5" customFormat="1" ht="16.5" customHeight="1">
      <c r="A255" s="22" t="s">
        <v>118</v>
      </c>
      <c r="B255" s="4" t="s">
        <v>119</v>
      </c>
      <c r="C255" s="14"/>
      <c r="D255" s="14"/>
      <c r="E255" s="14"/>
      <c r="F255" s="14"/>
      <c r="G255" s="14"/>
      <c r="H255" s="14"/>
    </row>
    <row r="256" spans="1:8" s="6" customFormat="1" ht="16.5" customHeight="1" outlineLevel="1">
      <c r="A256" s="24"/>
      <c r="B256" s="9" t="s">
        <v>5</v>
      </c>
      <c r="C256" s="7">
        <v>870221</v>
      </c>
      <c r="D256" s="15">
        <v>0</v>
      </c>
      <c r="E256" s="15">
        <v>0</v>
      </c>
      <c r="F256" s="15">
        <f>SUM(C256:E256)</f>
        <v>870221</v>
      </c>
      <c r="G256" s="15">
        <v>0</v>
      </c>
      <c r="H256" s="15">
        <f>+F256-G256</f>
        <v>870221</v>
      </c>
    </row>
    <row r="257" spans="1:8" s="6" customFormat="1" ht="16.5" customHeight="1" outlineLevel="1">
      <c r="A257" s="24"/>
      <c r="B257" s="9" t="s">
        <v>6</v>
      </c>
      <c r="C257" s="7">
        <v>800500</v>
      </c>
      <c r="D257" s="15">
        <v>0</v>
      </c>
      <c r="E257" s="15">
        <v>0</v>
      </c>
      <c r="F257" s="15">
        <f>SUM(C257:E257)</f>
        <v>800500</v>
      </c>
      <c r="G257" s="15">
        <v>0</v>
      </c>
      <c r="H257" s="15">
        <f>+F257-G257</f>
        <v>800500</v>
      </c>
    </row>
    <row r="258" spans="1:8" s="6" customFormat="1" ht="16.5" customHeight="1">
      <c r="A258" s="24"/>
      <c r="B258" s="10" t="s">
        <v>128</v>
      </c>
      <c r="C258" s="10">
        <f aca="true" t="shared" si="58" ref="C258:H258">SUM(C256:C257)</f>
        <v>1670721</v>
      </c>
      <c r="D258" s="10">
        <f t="shared" si="58"/>
        <v>0</v>
      </c>
      <c r="E258" s="10">
        <f t="shared" si="58"/>
        <v>0</v>
      </c>
      <c r="F258" s="10">
        <f t="shared" si="58"/>
        <v>1670721</v>
      </c>
      <c r="G258" s="10">
        <f t="shared" si="58"/>
        <v>0</v>
      </c>
      <c r="H258" s="10">
        <f t="shared" si="58"/>
        <v>1670721</v>
      </c>
    </row>
    <row r="259" spans="1:8" s="5" customFormat="1" ht="16.5" customHeight="1">
      <c r="A259" s="22">
        <v>9330</v>
      </c>
      <c r="B259" s="4" t="s">
        <v>136</v>
      </c>
      <c r="C259" s="14"/>
      <c r="D259" s="14"/>
      <c r="E259" s="14"/>
      <c r="F259" s="14"/>
      <c r="G259" s="14"/>
      <c r="H259" s="14"/>
    </row>
    <row r="260" spans="1:8" s="6" customFormat="1" ht="16.5" customHeight="1" outlineLevel="1">
      <c r="A260" s="24"/>
      <c r="B260" s="17" t="s">
        <v>42</v>
      </c>
      <c r="C260" s="7">
        <v>5</v>
      </c>
      <c r="D260" s="15">
        <v>0</v>
      </c>
      <c r="E260" s="15">
        <v>0</v>
      </c>
      <c r="F260" s="15">
        <f>SUM(C260:E260)</f>
        <v>5</v>
      </c>
      <c r="G260" s="15">
        <v>0</v>
      </c>
      <c r="H260" s="15">
        <f>+F260-G260</f>
        <v>5</v>
      </c>
    </row>
    <row r="261" spans="1:8" s="6" customFormat="1" ht="16.5" customHeight="1">
      <c r="A261" s="24"/>
      <c r="B261" s="10" t="s">
        <v>128</v>
      </c>
      <c r="C261" s="10">
        <f aca="true" t="shared" si="59" ref="C261:H261">SUM(C260:C260)</f>
        <v>5</v>
      </c>
      <c r="D261" s="10">
        <f t="shared" si="59"/>
        <v>0</v>
      </c>
      <c r="E261" s="10">
        <f t="shared" si="59"/>
        <v>0</v>
      </c>
      <c r="F261" s="10">
        <f t="shared" si="59"/>
        <v>5</v>
      </c>
      <c r="G261" s="10">
        <f t="shared" si="59"/>
        <v>0</v>
      </c>
      <c r="H261" s="10">
        <f t="shared" si="59"/>
        <v>5</v>
      </c>
    </row>
    <row r="262" spans="1:8" s="5" customFormat="1" ht="16.5" customHeight="1">
      <c r="A262" s="22">
        <v>9331</v>
      </c>
      <c r="B262" s="4" t="s">
        <v>137</v>
      </c>
      <c r="C262" s="14"/>
      <c r="D262" s="14"/>
      <c r="E262" s="14"/>
      <c r="F262" s="14"/>
      <c r="G262" s="14"/>
      <c r="H262" s="14"/>
    </row>
    <row r="263" spans="1:8" s="6" customFormat="1" ht="16.5" customHeight="1" outlineLevel="1">
      <c r="A263" s="24"/>
      <c r="B263" s="17" t="s">
        <v>42</v>
      </c>
      <c r="C263" s="7">
        <v>5</v>
      </c>
      <c r="D263" s="15">
        <v>0</v>
      </c>
      <c r="E263" s="15">
        <v>0</v>
      </c>
      <c r="F263" s="15">
        <f>SUM(C263:E263)</f>
        <v>5</v>
      </c>
      <c r="G263" s="15">
        <v>0</v>
      </c>
      <c r="H263" s="15">
        <f>+F263-G263</f>
        <v>5</v>
      </c>
    </row>
    <row r="264" spans="1:8" s="6" customFormat="1" ht="16.5" customHeight="1">
      <c r="A264" s="24"/>
      <c r="B264" s="10" t="s">
        <v>128</v>
      </c>
      <c r="C264" s="10">
        <f aca="true" t="shared" si="60" ref="C264:H264">SUM(C263:C263)</f>
        <v>5</v>
      </c>
      <c r="D264" s="10">
        <f t="shared" si="60"/>
        <v>0</v>
      </c>
      <c r="E264" s="10">
        <f t="shared" si="60"/>
        <v>0</v>
      </c>
      <c r="F264" s="10">
        <f t="shared" si="60"/>
        <v>5</v>
      </c>
      <c r="G264" s="10">
        <f t="shared" si="60"/>
        <v>0</v>
      </c>
      <c r="H264" s="10">
        <f t="shared" si="60"/>
        <v>5</v>
      </c>
    </row>
    <row r="265" spans="1:8" s="5" customFormat="1" ht="16.5" customHeight="1">
      <c r="A265" s="22" t="s">
        <v>120</v>
      </c>
      <c r="B265" s="4" t="s">
        <v>121</v>
      </c>
      <c r="C265" s="14"/>
      <c r="D265" s="14"/>
      <c r="E265" s="14"/>
      <c r="F265" s="14"/>
      <c r="G265" s="14"/>
      <c r="H265" s="14"/>
    </row>
    <row r="266" spans="1:8" s="6" customFormat="1" ht="16.5" customHeight="1" outlineLevel="1">
      <c r="A266" s="24"/>
      <c r="B266" s="9" t="s">
        <v>5</v>
      </c>
      <c r="C266" s="7">
        <v>88687</v>
      </c>
      <c r="D266" s="15">
        <v>0</v>
      </c>
      <c r="E266" s="15">
        <v>0</v>
      </c>
      <c r="F266" s="15">
        <f>SUM(C266:E266)</f>
        <v>88687</v>
      </c>
      <c r="G266" s="15">
        <v>0</v>
      </c>
      <c r="H266" s="15">
        <f>+F266-G266</f>
        <v>88687</v>
      </c>
    </row>
    <row r="267" spans="1:8" s="6" customFormat="1" ht="16.5" customHeight="1" outlineLevel="1">
      <c r="A267" s="24"/>
      <c r="B267" s="9" t="s">
        <v>6</v>
      </c>
      <c r="C267" s="7">
        <v>12165</v>
      </c>
      <c r="D267" s="15">
        <v>0</v>
      </c>
      <c r="E267" s="15">
        <v>0</v>
      </c>
      <c r="F267" s="15">
        <f>SUM(C267:E267)</f>
        <v>12165</v>
      </c>
      <c r="G267" s="15">
        <v>0</v>
      </c>
      <c r="H267" s="15">
        <f>+F267-G267</f>
        <v>12165</v>
      </c>
    </row>
    <row r="268" spans="1:8" s="6" customFormat="1" ht="16.5" customHeight="1" outlineLevel="1">
      <c r="A268" s="24"/>
      <c r="B268" s="9" t="s">
        <v>2</v>
      </c>
      <c r="C268" s="7">
        <v>102000</v>
      </c>
      <c r="D268" s="15">
        <v>0</v>
      </c>
      <c r="E268" s="15">
        <v>0</v>
      </c>
      <c r="F268" s="15">
        <f>SUM(C268:E268)</f>
        <v>102000</v>
      </c>
      <c r="G268" s="15">
        <v>0</v>
      </c>
      <c r="H268" s="15">
        <f>+F268-G268</f>
        <v>102000</v>
      </c>
    </row>
    <row r="269" spans="1:8" s="6" customFormat="1" ht="16.5" customHeight="1" outlineLevel="1">
      <c r="A269" s="24"/>
      <c r="B269" s="17" t="s">
        <v>42</v>
      </c>
      <c r="C269" s="7">
        <v>14000</v>
      </c>
      <c r="D269" s="15">
        <v>0</v>
      </c>
      <c r="E269" s="15">
        <v>0</v>
      </c>
      <c r="F269" s="15">
        <f>SUM(C269:E269)</f>
        <v>14000</v>
      </c>
      <c r="G269" s="15">
        <v>0</v>
      </c>
      <c r="H269" s="15">
        <f>+F269-G269</f>
        <v>14000</v>
      </c>
    </row>
    <row r="270" spans="1:8" s="6" customFormat="1" ht="16.5" customHeight="1">
      <c r="A270" s="24"/>
      <c r="B270" s="10" t="s">
        <v>128</v>
      </c>
      <c r="C270" s="10">
        <f aca="true" t="shared" si="61" ref="C270:H270">SUM(C266:C269)</f>
        <v>216852</v>
      </c>
      <c r="D270" s="10">
        <f t="shared" si="61"/>
        <v>0</v>
      </c>
      <c r="E270" s="10">
        <f t="shared" si="61"/>
        <v>0</v>
      </c>
      <c r="F270" s="10">
        <f t="shared" si="61"/>
        <v>216852</v>
      </c>
      <c r="G270" s="10">
        <f t="shared" si="61"/>
        <v>0</v>
      </c>
      <c r="H270" s="10">
        <f t="shared" si="61"/>
        <v>216852</v>
      </c>
    </row>
    <row r="271" spans="1:8" s="12" customFormat="1" ht="27.75" customHeight="1" thickBot="1">
      <c r="A271" s="29"/>
      <c r="B271" s="13" t="s">
        <v>129</v>
      </c>
      <c r="C271" s="13">
        <f aca="true" t="shared" si="62" ref="C271:H271">+C270+C258+C254+C250+C245+C240+C236+C232+C227+C224+C221+C217+C213+C208+C203+C198+C193+C190+C185+C182+C177+C172+C168+C164+C160+C154+C148+C143+C139+C134+C129+C124+C119+C115+C110+C105+C100+C95+C86+C82+C78+C74+C70+C66+C63+C59+C55+C45+C42+C38+C34+C30+C27+C22+C18+C14+C10+C6+C90+C51+C261+C264</f>
        <v>65504089</v>
      </c>
      <c r="D271" s="13">
        <f t="shared" si="62"/>
        <v>964522</v>
      </c>
      <c r="E271" s="13">
        <f t="shared" si="62"/>
        <v>3625090</v>
      </c>
      <c r="F271" s="13">
        <f t="shared" si="62"/>
        <v>70093701</v>
      </c>
      <c r="G271" s="13">
        <f t="shared" si="62"/>
        <v>1864306</v>
      </c>
      <c r="H271" s="13">
        <f t="shared" si="62"/>
        <v>68229395</v>
      </c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2016-09-07T08:26:47Z</cp:lastPrinted>
  <dcterms:modified xsi:type="dcterms:W3CDTF">2017-01-19T12:48:49Z</dcterms:modified>
  <cp:category/>
  <cp:version/>
  <cp:contentType/>
  <cp:contentStatus/>
</cp:coreProperties>
</file>