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00" yWindow="65521" windowWidth="19245" windowHeight="1644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<sst xmlns="http://schemas.openxmlformats.org/spreadsheetml/2006/main" count="32" uniqueCount="28">
  <si>
    <t>PRESUPUESTO MUNICIPAL 2024/2027  ESTADO DE INGRESOS: CATEGORIAS ECONÓMICAS</t>
  </si>
  <si>
    <t>Presupuesto 2024</t>
  </si>
  <si>
    <t>Presupuesto 2025</t>
  </si>
  <si>
    <t>Presupuesto 2026</t>
  </si>
  <si>
    <t>Presupuesto 2027</t>
  </si>
  <si>
    <t>Presupuesto 2023 prorrogado de 2021</t>
  </si>
  <si>
    <t>2024/2023</t>
  </si>
  <si>
    <t>2025/2024</t>
  </si>
  <si>
    <t>2026/2025</t>
  </si>
  <si>
    <t>2027/2026</t>
  </si>
  <si>
    <t>Diferencias</t>
  </si>
  <si>
    <t>Porcentajes</t>
  </si>
  <si>
    <t>Categorías económicas</t>
  </si>
  <si>
    <t>A) OPERACIONES NO FINANCIERAS</t>
  </si>
  <si>
    <t>CAPÍTULO 1: IMPUESTOS DIRECTOS</t>
  </si>
  <si>
    <t>CAPÍTULO 2: IMPUESTOS INDIRECTOS</t>
  </si>
  <si>
    <t>CAPÍTULO 3: TASAS, PRECIOS PÚBLICOS Y OTROS INGRESOS</t>
  </si>
  <si>
    <t>CAPÍTULO 4: TRANSFERENCIAS CORRIENTES</t>
  </si>
  <si>
    <t>CAPÍTULO 5: INGRESOS PATRIMONIALES</t>
  </si>
  <si>
    <t>A1 OPERACIONES CORRIENTES</t>
  </si>
  <si>
    <t>CAPÍTULO 6: ENAJENACIÓN DE INVERSIONES REALES</t>
  </si>
  <si>
    <t>A2 OPERACIONES DE CAPITAL</t>
  </si>
  <si>
    <t>B) OPERACIONES FINANCIERAS</t>
  </si>
  <si>
    <t>CAPÍTULO 8: ACTIVOS FINANCIEROS</t>
  </si>
  <si>
    <t>B1 OPERACIONES FINANCIERAS</t>
  </si>
  <si>
    <t>B) OPERACIONES  FINANCIERAS</t>
  </si>
  <si>
    <t>TOTALES:</t>
  </si>
  <si>
    <t>2024/  2023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</si>
</sst>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9"/>
      <name val="Times New Roman"/>
      <family val="1"/>
    </font>
    <font>
      <i/>
      <u val="single"/>
      <sz val="9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u val="single"/>
      <sz val="9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6"/>
      <color indexed="8"/>
      <name val="Times New Roman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4" fontId="5" fillId="0" borderId="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right" vertical="center" wrapText="1"/>
    </xf>
    <xf numFmtId="4" fontId="7" fillId="0" borderId="11" xfId="0" applyNumberFormat="1" applyFont="1" applyFill="1" applyBorder="1" applyAlignment="1">
      <alignment horizontal="right" vertical="center"/>
    </xf>
    <xf numFmtId="0" fontId="8" fillId="0" borderId="12" xfId="0" applyFont="1" applyFill="1" applyBorder="1" applyAlignment="1">
      <alignment horizontal="right" vertical="center" wrapText="1"/>
    </xf>
    <xf numFmtId="4" fontId="9" fillId="0" borderId="13" xfId="0" applyNumberFormat="1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horizontal="center" vertical="center" wrapText="1"/>
    </xf>
    <xf numFmtId="4" fontId="11" fillId="0" borderId="0" xfId="0" applyNumberFormat="1" applyFont="1" applyBorder="1" applyAlignment="1">
      <alignment vertical="center"/>
    </xf>
    <xf numFmtId="4" fontId="7" fillId="0" borderId="11" xfId="0" applyNumberFormat="1" applyFont="1" applyBorder="1" applyAlignment="1">
      <alignment vertical="center"/>
    </xf>
    <xf numFmtId="4" fontId="9" fillId="0" borderId="13" xfId="0" applyNumberFormat="1" applyFont="1" applyBorder="1" applyAlignment="1">
      <alignment vertical="center"/>
    </xf>
    <xf numFmtId="0" fontId="7" fillId="0" borderId="14" xfId="0" applyFont="1" applyBorder="1" applyAlignment="1">
      <alignment horizontal="right" vertical="center"/>
    </xf>
    <xf numFmtId="4" fontId="7" fillId="0" borderId="15" xfId="0" applyNumberFormat="1" applyFont="1" applyBorder="1" applyAlignment="1">
      <alignment vertical="center"/>
    </xf>
    <xf numFmtId="164" fontId="0" fillId="0" borderId="0" xfId="0" applyNumberFormat="1" applyAlignment="1">
      <alignment horizontal="center" vertical="center"/>
    </xf>
    <xf numFmtId="164" fontId="7" fillId="0" borderId="11" xfId="0" applyNumberFormat="1" applyFont="1" applyFill="1" applyBorder="1" applyAlignment="1">
      <alignment horizontal="right" vertical="center"/>
    </xf>
    <xf numFmtId="164" fontId="5" fillId="0" borderId="0" xfId="0" applyNumberFormat="1" applyFont="1" applyFill="1" applyBorder="1" applyAlignment="1">
      <alignment horizontal="right" vertical="center"/>
    </xf>
    <xf numFmtId="164" fontId="9" fillId="0" borderId="13" xfId="0" applyNumberFormat="1" applyFont="1" applyFill="1" applyBorder="1" applyAlignment="1">
      <alignment horizontal="right" vertical="center"/>
    </xf>
    <xf numFmtId="164" fontId="11" fillId="0" borderId="0" xfId="0" applyNumberFormat="1" applyFont="1" applyBorder="1" applyAlignment="1">
      <alignment vertical="center"/>
    </xf>
    <xf numFmtId="164" fontId="7" fillId="0" borderId="11" xfId="0" applyNumberFormat="1" applyFont="1" applyBorder="1" applyAlignment="1">
      <alignment vertical="center"/>
    </xf>
    <xf numFmtId="164" fontId="9" fillId="0" borderId="13" xfId="0" applyNumberFormat="1" applyFont="1" applyBorder="1" applyAlignment="1">
      <alignment vertical="center"/>
    </xf>
    <xf numFmtId="164" fontId="7" fillId="0" borderId="15" xfId="0" applyNumberFormat="1" applyFont="1" applyBorder="1" applyAlignment="1">
      <alignment vertical="center"/>
    </xf>
    <xf numFmtId="0" fontId="44" fillId="0" borderId="0" xfId="0" applyFont="1" applyAlignment="1">
      <alignment/>
    </xf>
    <xf numFmtId="0" fontId="44" fillId="0" borderId="16" xfId="0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95250</xdr:rowOff>
    </xdr:from>
    <xdr:to>
      <xdr:col>0</xdr:col>
      <xdr:colOff>590550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0"/>
          <a:ext cx="447675" cy="5619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0</xdr:col>
      <xdr:colOff>647700</xdr:colOff>
      <xdr:row>1</xdr:row>
      <xdr:rowOff>85725</xdr:rowOff>
    </xdr:from>
    <xdr:to>
      <xdr:col>0</xdr:col>
      <xdr:colOff>1828800</xdr:colOff>
      <xdr:row>2</xdr:row>
      <xdr:rowOff>152400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647700" y="276225"/>
          <a:ext cx="1181100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AYUNTAMIENTO DE MAJADAHONDA (MADRID)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19"/>
  <sheetViews>
    <sheetView tabSelected="1" zoomScalePageLayoutView="0" workbookViewId="0" topLeftCell="A1">
      <selection activeCell="A4" sqref="A4"/>
    </sheetView>
  </sheetViews>
  <sheetFormatPr defaultColWidth="11.421875" defaultRowHeight="15"/>
  <cols>
    <col min="1" max="1" width="37.28125" style="0" customWidth="1"/>
    <col min="2" max="6" width="12.7109375" style="0" customWidth="1"/>
    <col min="7" max="7" width="12.421875" style="0" customWidth="1"/>
    <col min="11" max="11" width="7.7109375" style="0" customWidth="1"/>
    <col min="12" max="14" width="5.7109375" style="0" customWidth="1"/>
  </cols>
  <sheetData>
    <row r="2" spans="2:14" ht="24.75" customHeight="1">
      <c r="B2" s="27" t="s">
        <v>0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9"/>
    </row>
    <row r="3" spans="1:14" ht="24.75" customHeight="1">
      <c r="A3" s="23"/>
      <c r="B3" s="23"/>
      <c r="C3" s="23"/>
      <c r="D3" s="23"/>
      <c r="E3" s="23"/>
      <c r="F3" s="23"/>
      <c r="G3" s="26" t="s">
        <v>10</v>
      </c>
      <c r="H3" s="26"/>
      <c r="I3" s="26"/>
      <c r="J3" s="26"/>
      <c r="K3" s="26" t="s">
        <v>11</v>
      </c>
      <c r="L3" s="26"/>
      <c r="M3" s="26"/>
      <c r="N3" s="26"/>
    </row>
    <row r="4" spans="1:14" ht="60">
      <c r="A4" s="24" t="s">
        <v>12</v>
      </c>
      <c r="B4" s="25" t="s">
        <v>1</v>
      </c>
      <c r="C4" s="25" t="s">
        <v>2</v>
      </c>
      <c r="D4" s="25" t="s">
        <v>3</v>
      </c>
      <c r="E4" s="25" t="s">
        <v>4</v>
      </c>
      <c r="F4" s="25" t="s">
        <v>5</v>
      </c>
      <c r="G4" s="25" t="s">
        <v>6</v>
      </c>
      <c r="H4" s="25" t="s">
        <v>7</v>
      </c>
      <c r="I4" s="25" t="s">
        <v>8</v>
      </c>
      <c r="J4" s="25" t="s">
        <v>9</v>
      </c>
      <c r="K4" s="25" t="s">
        <v>27</v>
      </c>
      <c r="L4" s="25" t="s">
        <v>7</v>
      </c>
      <c r="M4" s="25" t="s">
        <v>8</v>
      </c>
      <c r="N4" s="25" t="s">
        <v>9</v>
      </c>
    </row>
    <row r="5" spans="1:2" ht="24.75" customHeight="1">
      <c r="A5" s="1" t="s">
        <v>13</v>
      </c>
      <c r="B5" s="2"/>
    </row>
    <row r="6" spans="1:14" ht="24.75" customHeight="1">
      <c r="A6" s="3" t="s">
        <v>14</v>
      </c>
      <c r="B6" s="4">
        <v>43344700</v>
      </c>
      <c r="C6" s="4">
        <v>43778147</v>
      </c>
      <c r="D6" s="4">
        <v>44215928</v>
      </c>
      <c r="E6" s="4">
        <v>44658088</v>
      </c>
      <c r="F6" s="4">
        <v>40444700</v>
      </c>
      <c r="G6" s="4">
        <f>B6-F6</f>
        <v>2900000</v>
      </c>
      <c r="H6" s="4">
        <f aca="true" t="shared" si="0" ref="H6:J10">C6-B6</f>
        <v>433447</v>
      </c>
      <c r="I6" s="4">
        <f t="shared" si="0"/>
        <v>437781</v>
      </c>
      <c r="J6" s="4">
        <f t="shared" si="0"/>
        <v>442160</v>
      </c>
      <c r="K6" s="15">
        <f>G6/F6</f>
        <v>0.07170284363587813</v>
      </c>
      <c r="L6" s="15">
        <f>H6/B6</f>
        <v>0.01</v>
      </c>
      <c r="M6" s="15">
        <f>I6/C6</f>
        <v>0.009999989264049937</v>
      </c>
      <c r="N6" s="15">
        <f>J6/D6</f>
        <v>0.010000016283724725</v>
      </c>
    </row>
    <row r="7" spans="1:14" ht="24.75" customHeight="1">
      <c r="A7" s="3" t="s">
        <v>15</v>
      </c>
      <c r="B7" s="4">
        <v>3947000</v>
      </c>
      <c r="C7" s="4">
        <v>3986470</v>
      </c>
      <c r="D7" s="4">
        <v>4026335</v>
      </c>
      <c r="E7" s="4">
        <v>4066598</v>
      </c>
      <c r="F7" s="4">
        <v>1510656</v>
      </c>
      <c r="G7" s="4">
        <f>B7-F7</f>
        <v>2436344</v>
      </c>
      <c r="H7" s="4">
        <f t="shared" si="0"/>
        <v>39470</v>
      </c>
      <c r="I7" s="4">
        <f t="shared" si="0"/>
        <v>39865</v>
      </c>
      <c r="J7" s="4">
        <f t="shared" si="0"/>
        <v>40263</v>
      </c>
      <c r="K7" s="15">
        <f aca="true" t="shared" si="1" ref="K7:K19">G7/F7</f>
        <v>1.6127721996271818</v>
      </c>
      <c r="L7" s="15">
        <f aca="true" t="shared" si="2" ref="L7:L19">H7/B7</f>
        <v>0.01</v>
      </c>
      <c r="M7" s="15">
        <f aca="true" t="shared" si="3" ref="M7:M19">I7/C7</f>
        <v>0.01000007525454851</v>
      </c>
      <c r="N7" s="15">
        <f aca="true" t="shared" si="4" ref="N7:N19">J7/D7</f>
        <v>0.009999913072310178</v>
      </c>
    </row>
    <row r="8" spans="1:14" ht="24.75" customHeight="1">
      <c r="A8" s="3" t="s">
        <v>16</v>
      </c>
      <c r="B8" s="4">
        <v>10087430</v>
      </c>
      <c r="C8" s="4">
        <v>10188305</v>
      </c>
      <c r="D8" s="4">
        <v>10290194</v>
      </c>
      <c r="E8" s="4">
        <v>10393093</v>
      </c>
      <c r="F8" s="4">
        <v>7589673</v>
      </c>
      <c r="G8" s="4">
        <f>B8-F8</f>
        <v>2497757</v>
      </c>
      <c r="H8" s="4">
        <f t="shared" si="0"/>
        <v>100875</v>
      </c>
      <c r="I8" s="4">
        <f t="shared" si="0"/>
        <v>101889</v>
      </c>
      <c r="J8" s="4">
        <f t="shared" si="0"/>
        <v>102899</v>
      </c>
      <c r="K8" s="15">
        <f t="shared" si="1"/>
        <v>0.32909942233347866</v>
      </c>
      <c r="L8" s="15">
        <f t="shared" si="2"/>
        <v>0.010000069393294427</v>
      </c>
      <c r="M8" s="15">
        <f t="shared" si="3"/>
        <v>0.010000584002932774</v>
      </c>
      <c r="N8" s="15">
        <f t="shared" si="4"/>
        <v>0.009999714291100829</v>
      </c>
    </row>
    <row r="9" spans="1:14" ht="24.75" customHeight="1">
      <c r="A9" s="3" t="s">
        <v>17</v>
      </c>
      <c r="B9" s="4">
        <v>25381980</v>
      </c>
      <c r="C9" s="4">
        <v>25635802</v>
      </c>
      <c r="D9" s="4">
        <v>25892161</v>
      </c>
      <c r="E9" s="4">
        <v>26151084</v>
      </c>
      <c r="F9" s="4">
        <v>19058307</v>
      </c>
      <c r="G9" s="4">
        <f>B9-F9</f>
        <v>6323673</v>
      </c>
      <c r="H9" s="4">
        <f t="shared" si="0"/>
        <v>253822</v>
      </c>
      <c r="I9" s="4">
        <f t="shared" si="0"/>
        <v>256359</v>
      </c>
      <c r="J9" s="4">
        <f t="shared" si="0"/>
        <v>258923</v>
      </c>
      <c r="K9" s="15">
        <f t="shared" si="1"/>
        <v>0.3318066499820787</v>
      </c>
      <c r="L9" s="15">
        <f t="shared" si="2"/>
        <v>0.010000086675665177</v>
      </c>
      <c r="M9" s="15">
        <f t="shared" si="3"/>
        <v>0.010000038227787842</v>
      </c>
      <c r="N9" s="15">
        <f t="shared" si="4"/>
        <v>0.010000053684201949</v>
      </c>
    </row>
    <row r="10" spans="1:14" ht="24.75" customHeight="1">
      <c r="A10" s="3" t="s">
        <v>18</v>
      </c>
      <c r="B10" s="4">
        <v>3941472</v>
      </c>
      <c r="C10" s="4">
        <v>3980887</v>
      </c>
      <c r="D10" s="4">
        <v>4020696</v>
      </c>
      <c r="E10" s="4">
        <v>4060903</v>
      </c>
      <c r="F10" s="4">
        <v>1903142</v>
      </c>
      <c r="G10" s="4">
        <f>B10-F10</f>
        <v>2038330</v>
      </c>
      <c r="H10" s="4">
        <f t="shared" si="0"/>
        <v>39415</v>
      </c>
      <c r="I10" s="4">
        <f t="shared" si="0"/>
        <v>39809</v>
      </c>
      <c r="J10" s="4">
        <f t="shared" si="0"/>
        <v>40207</v>
      </c>
      <c r="K10" s="15">
        <f t="shared" si="1"/>
        <v>1.0710341109596657</v>
      </c>
      <c r="L10" s="15">
        <f t="shared" si="2"/>
        <v>0.010000071039449221</v>
      </c>
      <c r="M10" s="15">
        <f t="shared" si="3"/>
        <v>0.010000032656038717</v>
      </c>
      <c r="N10" s="15">
        <f t="shared" si="4"/>
        <v>0.010000009948526324</v>
      </c>
    </row>
    <row r="11" spans="1:14" ht="24.75" customHeight="1">
      <c r="A11" s="5" t="s">
        <v>19</v>
      </c>
      <c r="B11" s="6">
        <f aca="true" t="shared" si="5" ref="B11:J11">SUM(B6:B10)</f>
        <v>86702582</v>
      </c>
      <c r="C11" s="6">
        <f t="shared" si="5"/>
        <v>87569611</v>
      </c>
      <c r="D11" s="6">
        <f t="shared" si="5"/>
        <v>88445314</v>
      </c>
      <c r="E11" s="6">
        <f t="shared" si="5"/>
        <v>89329766</v>
      </c>
      <c r="F11" s="6">
        <f t="shared" si="5"/>
        <v>70506478</v>
      </c>
      <c r="G11" s="6">
        <f t="shared" si="5"/>
        <v>16196104</v>
      </c>
      <c r="H11" s="6">
        <f t="shared" si="5"/>
        <v>867029</v>
      </c>
      <c r="I11" s="6">
        <f t="shared" si="5"/>
        <v>875703</v>
      </c>
      <c r="J11" s="6">
        <f t="shared" si="5"/>
        <v>884452</v>
      </c>
      <c r="K11" s="16">
        <f t="shared" si="1"/>
        <v>0.2297108642981713</v>
      </c>
      <c r="L11" s="16">
        <f t="shared" si="2"/>
        <v>0.010000036677108417</v>
      </c>
      <c r="M11" s="16">
        <f t="shared" si="3"/>
        <v>0.010000078680262722</v>
      </c>
      <c r="N11" s="16">
        <f t="shared" si="4"/>
        <v>0.009999987110679487</v>
      </c>
    </row>
    <row r="12" spans="1:14" ht="24.75" customHeight="1">
      <c r="A12" s="3" t="s">
        <v>20</v>
      </c>
      <c r="B12" s="4">
        <v>0</v>
      </c>
      <c r="C12" s="4">
        <v>0</v>
      </c>
      <c r="D12" s="4">
        <v>0</v>
      </c>
      <c r="E12" s="4">
        <v>0</v>
      </c>
      <c r="F12" s="4">
        <v>157000</v>
      </c>
      <c r="G12" s="4">
        <v>0</v>
      </c>
      <c r="H12" s="4">
        <v>0</v>
      </c>
      <c r="I12" s="4">
        <v>0</v>
      </c>
      <c r="J12" s="4">
        <v>0</v>
      </c>
      <c r="K12" s="17">
        <f t="shared" si="1"/>
        <v>0</v>
      </c>
      <c r="L12" s="17">
        <v>0</v>
      </c>
      <c r="M12" s="17">
        <v>0</v>
      </c>
      <c r="N12" s="17">
        <v>0</v>
      </c>
    </row>
    <row r="13" spans="1:14" ht="24.75" customHeight="1">
      <c r="A13" s="5" t="s">
        <v>21</v>
      </c>
      <c r="B13" s="6">
        <f aca="true" t="shared" si="6" ref="B13:J13">SUM(B12:B12)</f>
        <v>0</v>
      </c>
      <c r="C13" s="6">
        <f t="shared" si="6"/>
        <v>0</v>
      </c>
      <c r="D13" s="6">
        <f t="shared" si="6"/>
        <v>0</v>
      </c>
      <c r="E13" s="6">
        <f t="shared" si="6"/>
        <v>0</v>
      </c>
      <c r="F13" s="6">
        <f t="shared" si="6"/>
        <v>157000</v>
      </c>
      <c r="G13" s="6">
        <f t="shared" si="6"/>
        <v>0</v>
      </c>
      <c r="H13" s="6">
        <f t="shared" si="6"/>
        <v>0</v>
      </c>
      <c r="I13" s="6">
        <f t="shared" si="6"/>
        <v>0</v>
      </c>
      <c r="J13" s="6">
        <f t="shared" si="6"/>
        <v>0</v>
      </c>
      <c r="K13" s="16">
        <f t="shared" si="1"/>
        <v>0</v>
      </c>
      <c r="L13" s="16">
        <v>0</v>
      </c>
      <c r="M13" s="16">
        <v>0</v>
      </c>
      <c r="N13" s="16">
        <v>0</v>
      </c>
    </row>
    <row r="14" spans="1:14" ht="24.75" customHeight="1" thickBot="1">
      <c r="A14" s="7" t="s">
        <v>13</v>
      </c>
      <c r="B14" s="8">
        <f aca="true" t="shared" si="7" ref="B14:J14">+B13+B11</f>
        <v>86702582</v>
      </c>
      <c r="C14" s="8">
        <f t="shared" si="7"/>
        <v>87569611</v>
      </c>
      <c r="D14" s="8">
        <f t="shared" si="7"/>
        <v>88445314</v>
      </c>
      <c r="E14" s="8">
        <f t="shared" si="7"/>
        <v>89329766</v>
      </c>
      <c r="F14" s="8">
        <f t="shared" si="7"/>
        <v>70663478</v>
      </c>
      <c r="G14" s="8">
        <f t="shared" si="7"/>
        <v>16196104</v>
      </c>
      <c r="H14" s="8">
        <f t="shared" si="7"/>
        <v>867029</v>
      </c>
      <c r="I14" s="8">
        <f t="shared" si="7"/>
        <v>875703</v>
      </c>
      <c r="J14" s="8">
        <f t="shared" si="7"/>
        <v>884452</v>
      </c>
      <c r="K14" s="18">
        <f t="shared" si="1"/>
        <v>0.22920049307507903</v>
      </c>
      <c r="L14" s="18">
        <f t="shared" si="2"/>
        <v>0.010000036677108417</v>
      </c>
      <c r="M14" s="18">
        <f t="shared" si="3"/>
        <v>0.010000078680262722</v>
      </c>
      <c r="N14" s="18">
        <f t="shared" si="4"/>
        <v>0.009999987110679487</v>
      </c>
    </row>
    <row r="15" spans="1:14" ht="24.75" customHeight="1">
      <c r="A15" s="9" t="s">
        <v>22</v>
      </c>
      <c r="B15" s="10"/>
      <c r="C15" s="10"/>
      <c r="D15" s="10"/>
      <c r="E15" s="10"/>
      <c r="F15" s="10"/>
      <c r="G15" s="10"/>
      <c r="H15" s="10"/>
      <c r="I15" s="10"/>
      <c r="J15" s="10"/>
      <c r="K15" s="19"/>
      <c r="L15" s="19"/>
      <c r="M15" s="19"/>
      <c r="N15" s="19"/>
    </row>
    <row r="16" spans="1:14" ht="24.75" customHeight="1">
      <c r="A16" s="3" t="s">
        <v>23</v>
      </c>
      <c r="B16" s="4">
        <v>0</v>
      </c>
      <c r="C16" s="4">
        <v>0</v>
      </c>
      <c r="D16" s="4">
        <v>0</v>
      </c>
      <c r="E16" s="4">
        <v>0</v>
      </c>
      <c r="F16" s="4">
        <v>30</v>
      </c>
      <c r="G16" s="4">
        <v>0</v>
      </c>
      <c r="H16" s="4">
        <v>0</v>
      </c>
      <c r="I16" s="4">
        <v>0</v>
      </c>
      <c r="J16" s="4">
        <v>0</v>
      </c>
      <c r="K16" s="17">
        <f t="shared" si="1"/>
        <v>0</v>
      </c>
      <c r="L16" s="17">
        <v>0</v>
      </c>
      <c r="M16" s="17">
        <v>0</v>
      </c>
      <c r="N16" s="17">
        <v>0</v>
      </c>
    </row>
    <row r="17" spans="1:14" ht="24.75" customHeight="1">
      <c r="A17" s="5" t="s">
        <v>24</v>
      </c>
      <c r="B17" s="11">
        <f aca="true" t="shared" si="8" ref="B17:J17">SUM(B16:B16)</f>
        <v>0</v>
      </c>
      <c r="C17" s="11">
        <f t="shared" si="8"/>
        <v>0</v>
      </c>
      <c r="D17" s="11">
        <f t="shared" si="8"/>
        <v>0</v>
      </c>
      <c r="E17" s="11">
        <f t="shared" si="8"/>
        <v>0</v>
      </c>
      <c r="F17" s="11">
        <f t="shared" si="8"/>
        <v>30</v>
      </c>
      <c r="G17" s="11">
        <f t="shared" si="8"/>
        <v>0</v>
      </c>
      <c r="H17" s="11">
        <f t="shared" si="8"/>
        <v>0</v>
      </c>
      <c r="I17" s="11">
        <f t="shared" si="8"/>
        <v>0</v>
      </c>
      <c r="J17" s="11">
        <f t="shared" si="8"/>
        <v>0</v>
      </c>
      <c r="K17" s="20">
        <f t="shared" si="1"/>
        <v>0</v>
      </c>
      <c r="L17" s="20">
        <v>0</v>
      </c>
      <c r="M17" s="20">
        <v>0</v>
      </c>
      <c r="N17" s="20">
        <v>0</v>
      </c>
    </row>
    <row r="18" spans="1:14" ht="24.75" customHeight="1" thickBot="1">
      <c r="A18" s="7" t="s">
        <v>25</v>
      </c>
      <c r="B18" s="12">
        <f aca="true" t="shared" si="9" ref="B18:J18">+B17</f>
        <v>0</v>
      </c>
      <c r="C18" s="12">
        <f t="shared" si="9"/>
        <v>0</v>
      </c>
      <c r="D18" s="12">
        <f t="shared" si="9"/>
        <v>0</v>
      </c>
      <c r="E18" s="12">
        <f t="shared" si="9"/>
        <v>0</v>
      </c>
      <c r="F18" s="12">
        <f t="shared" si="9"/>
        <v>30</v>
      </c>
      <c r="G18" s="12">
        <f t="shared" si="9"/>
        <v>0</v>
      </c>
      <c r="H18" s="12">
        <f t="shared" si="9"/>
        <v>0</v>
      </c>
      <c r="I18" s="12">
        <f t="shared" si="9"/>
        <v>0</v>
      </c>
      <c r="J18" s="12">
        <f t="shared" si="9"/>
        <v>0</v>
      </c>
      <c r="K18" s="21">
        <f t="shared" si="1"/>
        <v>0</v>
      </c>
      <c r="L18" s="21">
        <v>0</v>
      </c>
      <c r="M18" s="21">
        <v>0</v>
      </c>
      <c r="N18" s="21">
        <v>0</v>
      </c>
    </row>
    <row r="19" spans="1:14" ht="24.75" customHeight="1" thickBot="1">
      <c r="A19" s="13" t="s">
        <v>26</v>
      </c>
      <c r="B19" s="14">
        <f aca="true" t="shared" si="10" ref="B19:J19">+B18+B14</f>
        <v>86702582</v>
      </c>
      <c r="C19" s="14">
        <f t="shared" si="10"/>
        <v>87569611</v>
      </c>
      <c r="D19" s="14">
        <f t="shared" si="10"/>
        <v>88445314</v>
      </c>
      <c r="E19" s="14">
        <f t="shared" si="10"/>
        <v>89329766</v>
      </c>
      <c r="F19" s="14">
        <f t="shared" si="10"/>
        <v>70663508</v>
      </c>
      <c r="G19" s="14">
        <f t="shared" si="10"/>
        <v>16196104</v>
      </c>
      <c r="H19" s="14">
        <f t="shared" si="10"/>
        <v>867029</v>
      </c>
      <c r="I19" s="14">
        <f t="shared" si="10"/>
        <v>875703</v>
      </c>
      <c r="J19" s="14">
        <f t="shared" si="10"/>
        <v>884452</v>
      </c>
      <c r="K19" s="22">
        <f t="shared" si="1"/>
        <v>0.22920039576863352</v>
      </c>
      <c r="L19" s="22">
        <f t="shared" si="2"/>
        <v>0.010000036677108417</v>
      </c>
      <c r="M19" s="22">
        <f t="shared" si="3"/>
        <v>0.010000078680262722</v>
      </c>
      <c r="N19" s="22">
        <f t="shared" si="4"/>
        <v>0.009999987110679487</v>
      </c>
    </row>
  </sheetData>
  <sheetProtection/>
  <mergeCells count="3">
    <mergeCell ref="G3:J3"/>
    <mergeCell ref="K3:N3"/>
    <mergeCell ref="B2:N2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landscape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jpsalmeron</dc:creator>
  <cp:keywords/>
  <dc:description/>
  <cp:lastModifiedBy>jpsalmeron</cp:lastModifiedBy>
  <cp:lastPrinted>2024-01-26T12:05:49Z</cp:lastPrinted>
  <dcterms:created xsi:type="dcterms:W3CDTF">2024-01-26T09:56:54Z</dcterms:created>
  <dcterms:modified xsi:type="dcterms:W3CDTF">2024-02-27T11:49:57Z</dcterms:modified>
  <cp:category/>
  <cp:version/>
  <cp:contentType/>
  <cp:contentStatus/>
</cp:coreProperties>
</file>