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tecnolofs03\Aytos\intervencion\TRANSPARENCIA\2025\4 Modificaciones de Credito 2025\"/>
    </mc:Choice>
  </mc:AlternateContent>
  <bookViews>
    <workbookView xWindow="28680" yWindow="-120" windowWidth="29040" windowHeight="16440"/>
  </bookViews>
  <sheets>
    <sheet name="FICHA" sheetId="4" r:id="rId1"/>
    <sheet name="Hoja 3" sheetId="5" r:id="rId2"/>
  </sheets>
  <definedNames>
    <definedName name="_xlnm.Print_Area" localSheetId="0">FICHA!$A$1:$H$33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4" l="1"/>
  <c r="G23" i="4"/>
  <c r="F23" i="4"/>
  <c r="E23" i="4"/>
  <c r="D23" i="4"/>
  <c r="C23" i="4"/>
  <c r="G21" i="4"/>
  <c r="F21" i="4"/>
  <c r="D21" i="4"/>
  <c r="C21" i="4"/>
  <c r="H17" i="4"/>
  <c r="G17" i="4"/>
  <c r="F17" i="4"/>
  <c r="E17" i="4"/>
  <c r="D17" i="4"/>
  <c r="C17" i="4"/>
  <c r="G13" i="4"/>
  <c r="F13" i="4"/>
  <c r="D13" i="4"/>
  <c r="C13" i="4"/>
  <c r="E11" i="4"/>
  <c r="H11" i="4" s="1"/>
  <c r="E12" i="4"/>
  <c r="H12" i="4" s="1"/>
  <c r="E15" i="4"/>
  <c r="H15" i="4" s="1"/>
  <c r="E16" i="4"/>
  <c r="H16" i="4" s="1"/>
  <c r="E19" i="4"/>
  <c r="H19" i="4"/>
  <c r="H21" i="4" s="1"/>
  <c r="E20" i="4"/>
  <c r="H20" i="4" s="1"/>
  <c r="E21" i="4" l="1"/>
  <c r="E10" i="4" l="1"/>
  <c r="E13" i="4" l="1"/>
  <c r="H29" i="4"/>
  <c r="F30" i="4" l="1"/>
  <c r="H28" i="4"/>
  <c r="H10" i="4" l="1"/>
  <c r="H13" i="4" l="1"/>
  <c r="H30" i="4"/>
  <c r="G30" i="4" l="1"/>
  <c r="D30" i="4"/>
  <c r="C30" i="4"/>
  <c r="E30" i="4" l="1"/>
</calcChain>
</file>

<file path=xl/sharedStrings.xml><?xml version="1.0" encoding="utf-8"?>
<sst xmlns="http://schemas.openxmlformats.org/spreadsheetml/2006/main" count="34" uniqueCount="30">
  <si>
    <t>EXPEDIENTE DE MODIFICACIÓN DE CRÉDITOS</t>
  </si>
  <si>
    <t>MODIFICACIONES</t>
  </si>
  <si>
    <t>TOTALES</t>
  </si>
  <si>
    <t>EN MÁS (MP)</t>
  </si>
  <si>
    <t>EN MENOS (MP/)</t>
  </si>
  <si>
    <t>APLICACIÓN PRESUPUESTARIA</t>
  </si>
  <si>
    <t>ECONÓMICA</t>
  </si>
  <si>
    <t>OBSERVACIONES</t>
  </si>
  <si>
    <t>EN MÁS (MC)</t>
  </si>
  <si>
    <t>EN MENOS (MC/)</t>
  </si>
  <si>
    <t>MODIFIC. ANTERIOR</t>
  </si>
  <si>
    <t>PREVISIÓN INICIAL</t>
  </si>
  <si>
    <t>CRÉDITO INICIAL</t>
  </si>
  <si>
    <t>CRÉDITO DEFINITIVO</t>
  </si>
  <si>
    <t>GASTOS
CÓDIGO</t>
  </si>
  <si>
    <t>INGRESOS
CÓDIGO</t>
  </si>
  <si>
    <t>PREVISIÓN DEFINITIVA</t>
  </si>
  <si>
    <t>PREV.
DEFINITIVA
ACTUAL</t>
  </si>
  <si>
    <t>CTO.
DEFINITIVO ACTUAL</t>
  </si>
  <si>
    <t>Nº DE EXPEDIENTE: 049/25/TC/37</t>
  </si>
  <si>
    <t>SUMINISTRO DE AGUA</t>
  </si>
  <si>
    <t>RETRIBUCIONES BÁSICAS PERSONAL LABORAL FIJO</t>
  </si>
  <si>
    <t>TRANSFERENCIAS A MANCOMUNIDADES.</t>
  </si>
  <si>
    <t>COMPLEMENTO ESPECÍFICO PERSONAL FUNCIONARIO</t>
  </si>
  <si>
    <t>TOTAL ÁREA DE GASTO 1</t>
  </si>
  <si>
    <t>TOTAL ÁREA DE GASTO 3</t>
  </si>
  <si>
    <t>TRIBUTOS DE LAS COM.AUTÓNOMAS. TASA EXTEMPORÁNEA BOMBEROS</t>
  </si>
  <si>
    <t>INDEMNIZACIONES POR RESPONSABILIDAD PATRIMONIAL</t>
  </si>
  <si>
    <t>En cumplimiento de la Base de ejecución 6.5, se tramita este expediente directamente por el Concejal de Hacienda. 
Estando próximo a finalizar el ejercicio, se detecta la necesidad de incrementar créditos que permitan contabilizar adecuadamente gastos registrados en el aplicativo de contabilidad. Como quiera que han sido contabilizados todos los gastos del ejercicio en materia de personal, habiéndose producido economías suficientes, se decide obtener los créditos de los excedentes resultantes del capítulo I para las insuficiencias para facturas de suministros y para una mensualidad de la Tasa de la Mancomunidad del Sur.
Así mismo, la Comunidad de Madrid ha cambiado el criterio seguido en los últimos años de liquidar en cada anualidad, dos semestres de la Tasa de extinción de incendios, habiendo liquidado el segundo semestre del ejercicio en curso además del primer semestre y del segundo semestre del ejercicio anterior. Esta situación no ha sido prevista en el presupuesto, además de que cuando se ha liquidado la misma, ya ha sido imposible habilitar el crédito de cualquier otra manera. Por tanto, entendiendo que se trata de un gasto imprevisto, en cumplimiento de la clasificación aprobada por la Orden EHA/3565/2008, de 3 de diciembre, por la que se aprueba la estructura de los presupuestos de las entidades locales, se propone crear la aplicación presupuestaria 003 9290 22501 TRIBUTOS DE LAS COM.AUTÓNOMAS. TASA EXTEMPORÁNEA BOMBEROS, en el programa 9290 Imprevistos y funciones no clasificadas. 
Este programa se encuentra no afectado por las limitaciones del artículo 180 del TRLRHL, en cuanto a las transferencias de créditos.</t>
  </si>
  <si>
    <t>TOTAL ÁREA DE GASTO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</si>
</sst>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quot;0000&quot;.&quot;000&quot;.&quot;00"/>
  </numFmts>
  <fonts count="7" x14ac:knownFonts="1">
    <font>
      <sz val="10"/>
      <name val="Arial"/>
    </font>
    <font>
      <b/>
      <sz val="10"/>
      <name val="Arial"/>
      <family val="2"/>
    </font>
    <font>
      <sz val="10"/>
      <name val="Arial"/>
      <family val="2"/>
    </font>
    <font>
      <b/>
      <sz val="9"/>
      <name val="Arial"/>
      <family val="2"/>
    </font>
    <font>
      <b/>
      <sz val="11"/>
      <name val="Calibri"/>
      <family val="2"/>
    </font>
    <font>
      <b/>
      <u/>
      <sz val="11"/>
      <name val="Calibri"/>
      <family val="2"/>
    </font>
    <font>
      <sz val="11"/>
      <name val="Calibri"/>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s>
  <cellStyleXfs count="1">
    <xf numFmtId="0" fontId="0" fillId="0" borderId="0"/>
  </cellStyleXfs>
  <cellXfs count="66">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horizontal="center"/>
    </xf>
    <xf numFmtId="0" fontId="4" fillId="0" borderId="0" xfId="0" applyFont="1"/>
    <xf numFmtId="0" fontId="4" fillId="0" borderId="0" xfId="0" applyFont="1" applyAlignment="1">
      <alignment wrapText="1"/>
    </xf>
    <xf numFmtId="4" fontId="4" fillId="0" borderId="0" xfId="0" applyNumberFormat="1" applyFont="1"/>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xf>
    <xf numFmtId="0" fontId="4" fillId="0" borderId="0" xfId="0" applyFont="1" applyAlignment="1">
      <alignment horizontal="center" wrapText="1"/>
    </xf>
    <xf numFmtId="4" fontId="4" fillId="0" borderId="0" xfId="0" applyNumberFormat="1" applyFont="1" applyAlignment="1">
      <alignment horizontal="center"/>
    </xf>
    <xf numFmtId="4" fontId="5" fillId="0" borderId="0" xfId="0" quotePrefix="1" applyNumberFormat="1" applyFont="1" applyAlignment="1">
      <alignment horizontal="right"/>
    </xf>
    <xf numFmtId="4" fontId="4" fillId="0" borderId="8" xfId="0" applyNumberFormat="1" applyFont="1" applyBorder="1" applyAlignment="1">
      <alignment horizontal="center" vertical="center" wrapText="1"/>
    </xf>
    <xf numFmtId="164" fontId="6" fillId="0" borderId="13" xfId="0" applyNumberFormat="1" applyFont="1" applyBorder="1" applyAlignment="1">
      <alignment horizontal="center" vertical="center" wrapText="1"/>
    </xf>
    <xf numFmtId="0" fontId="6" fillId="0" borderId="14" xfId="0" applyFont="1" applyBorder="1" applyAlignment="1">
      <alignment horizontal="left" vertical="center" wrapText="1"/>
    </xf>
    <xf numFmtId="4" fontId="6" fillId="0" borderId="14" xfId="0" applyNumberFormat="1" applyFont="1" applyBorder="1" applyAlignment="1">
      <alignment vertical="center"/>
    </xf>
    <xf numFmtId="4" fontId="6" fillId="0" borderId="14" xfId="0" applyNumberFormat="1" applyFont="1" applyBorder="1" applyAlignment="1">
      <alignment horizontal="right" vertical="center" wrapText="1"/>
    </xf>
    <xf numFmtId="4" fontId="6" fillId="0" borderId="15" xfId="0" applyNumberFormat="1" applyFont="1" applyBorder="1" applyAlignment="1">
      <alignment horizontal="right" vertical="center" wrapText="1"/>
    </xf>
    <xf numFmtId="164" fontId="6" fillId="0" borderId="16" xfId="0" applyNumberFormat="1" applyFont="1" applyBorder="1" applyAlignment="1">
      <alignment horizontal="center" vertical="center" wrapText="1"/>
    </xf>
    <xf numFmtId="0" fontId="6" fillId="0" borderId="17" xfId="0" applyFont="1" applyBorder="1" applyAlignment="1">
      <alignment horizontal="left" vertical="center" wrapText="1"/>
    </xf>
    <xf numFmtId="4" fontId="6" fillId="0" borderId="17" xfId="0" applyNumberFormat="1" applyFont="1" applyBorder="1" applyAlignment="1">
      <alignment vertical="center"/>
    </xf>
    <xf numFmtId="4" fontId="6" fillId="0" borderId="17" xfId="0" applyNumberFormat="1" applyFont="1" applyBorder="1" applyAlignment="1">
      <alignment horizontal="right" vertical="center" wrapText="1"/>
    </xf>
    <xf numFmtId="4" fontId="6" fillId="0" borderId="18" xfId="0" applyNumberFormat="1" applyFont="1" applyBorder="1" applyAlignment="1">
      <alignment horizontal="right" vertical="center" wrapText="1"/>
    </xf>
    <xf numFmtId="0" fontId="4" fillId="0" borderId="17" xfId="0" applyFont="1" applyBorder="1" applyAlignment="1">
      <alignment horizontal="right" vertical="center" wrapText="1"/>
    </xf>
    <xf numFmtId="164" fontId="6" fillId="0" borderId="5" xfId="0" applyNumberFormat="1" applyFont="1" applyBorder="1" applyAlignment="1">
      <alignment horizontal="center" vertical="center" wrapText="1"/>
    </xf>
    <xf numFmtId="0" fontId="6" fillId="0" borderId="0" xfId="0" applyFont="1" applyAlignment="1">
      <alignment horizontal="left" vertical="center" wrapText="1"/>
    </xf>
    <xf numFmtId="4" fontId="6" fillId="0" borderId="0" xfId="0" applyNumberFormat="1" applyFont="1" applyAlignment="1">
      <alignment horizontal="right" vertical="center" wrapText="1"/>
    </xf>
    <xf numFmtId="0" fontId="4" fillId="0" borderId="7" xfId="0" applyFont="1" applyBorder="1" applyAlignment="1">
      <alignment vertical="center"/>
    </xf>
    <xf numFmtId="0" fontId="4" fillId="2" borderId="4" xfId="0" applyFont="1" applyFill="1" applyBorder="1" applyAlignment="1">
      <alignment horizontal="center" vertical="center" wrapText="1"/>
    </xf>
    <xf numFmtId="4" fontId="4" fillId="2" borderId="8" xfId="0" applyNumberFormat="1" applyFont="1" applyFill="1" applyBorder="1" applyAlignment="1">
      <alignment vertical="center"/>
    </xf>
    <xf numFmtId="0" fontId="4" fillId="0" borderId="2" xfId="0" applyFont="1" applyBorder="1" applyAlignment="1">
      <alignment vertical="center"/>
    </xf>
    <xf numFmtId="0" fontId="4" fillId="0" borderId="2" xfId="0" applyFont="1" applyBorder="1" applyAlignment="1">
      <alignment vertical="center" wrapText="1"/>
    </xf>
    <xf numFmtId="4" fontId="4" fillId="0" borderId="2" xfId="0" applyNumberFormat="1" applyFont="1" applyBorder="1" applyAlignment="1">
      <alignment vertical="center"/>
    </xf>
    <xf numFmtId="0" fontId="4" fillId="0" borderId="0" xfId="0" applyFont="1" applyAlignment="1">
      <alignment vertical="center"/>
    </xf>
    <xf numFmtId="0" fontId="4" fillId="0" borderId="0" xfId="0" applyFont="1" applyAlignment="1">
      <alignment vertical="center" wrapText="1"/>
    </xf>
    <xf numFmtId="4" fontId="4" fillId="0" borderId="0" xfId="0" applyNumberFormat="1" applyFont="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4" fontId="6" fillId="0" borderId="6" xfId="0" applyNumberFormat="1" applyFont="1" applyBorder="1" applyAlignment="1">
      <alignment horizontal="right" vertical="center" wrapText="1"/>
    </xf>
    <xf numFmtId="0" fontId="6" fillId="0" borderId="5" xfId="0" applyFont="1" applyBorder="1" applyAlignment="1">
      <alignment horizontal="center" vertical="center"/>
    </xf>
    <xf numFmtId="4" fontId="6" fillId="0" borderId="6" xfId="0" applyNumberFormat="1" applyFont="1" applyBorder="1" applyAlignment="1">
      <alignment vertical="center"/>
    </xf>
    <xf numFmtId="4" fontId="4" fillId="0" borderId="8" xfId="0" applyNumberFormat="1" applyFont="1" applyBorder="1" applyAlignment="1">
      <alignment vertical="center"/>
    </xf>
    <xf numFmtId="0" fontId="4" fillId="0" borderId="2" xfId="0" applyFont="1" applyBorder="1"/>
    <xf numFmtId="0" fontId="4" fillId="0" borderId="2" xfId="0" applyFont="1" applyBorder="1" applyAlignment="1">
      <alignment wrapText="1"/>
    </xf>
    <xf numFmtId="4" fontId="4" fillId="0" borderId="2" xfId="0" applyNumberFormat="1" applyFont="1" applyBorder="1"/>
    <xf numFmtId="4" fontId="4" fillId="0" borderId="17" xfId="0" applyNumberFormat="1" applyFont="1" applyBorder="1" applyAlignment="1">
      <alignment horizontal="right" vertical="center" wrapText="1"/>
    </xf>
    <xf numFmtId="4" fontId="4" fillId="0" borderId="18" xfId="0" applyNumberFormat="1" applyFont="1" applyBorder="1" applyAlignment="1">
      <alignment horizontal="right" vertical="center" wrapText="1"/>
    </xf>
    <xf numFmtId="0" fontId="6" fillId="0" borderId="7" xfId="0" applyFont="1" applyBorder="1" applyAlignment="1">
      <alignment horizontal="left" vertical="center" wrapText="1"/>
    </xf>
    <xf numFmtId="0" fontId="4" fillId="0" borderId="4"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0" xfId="0" applyFont="1" applyAlignment="1">
      <alignment horizontal="center" vertical="center"/>
    </xf>
    <xf numFmtId="4" fontId="4" fillId="0" borderId="1"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0" fontId="4" fillId="0" borderId="8"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386146</xdr:colOff>
      <xdr:row>6</xdr:row>
      <xdr:rowOff>93629</xdr:rowOff>
    </xdr:to>
    <xdr:pic>
      <xdr:nvPicPr>
        <xdr:cNvPr id="3" name="Imagen 2" descr="C:\Users\roberto\AppData\Local\Packages\Microsoft.Windows.Photos_8wekyb3d8bbwe\TempState\ShareServiceTempFolder\LOGO CONCEJALÍA HACIENDA Y RECURSOS HUMANOS.jpe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0" y="0"/>
          <a:ext cx="1545590" cy="135699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33"/>
  <sheetViews>
    <sheetView tabSelected="1" zoomScaleNormal="100" workbookViewId="0">
      <selection activeCell="H5" sqref="H5"/>
    </sheetView>
  </sheetViews>
  <sheetFormatPr baseColWidth="10" defaultColWidth="11.42578125" defaultRowHeight="12.75" x14ac:dyDescent="0.2"/>
  <cols>
    <col min="1" max="1" width="16.140625" style="2" customWidth="1"/>
    <col min="2" max="2" width="30.7109375" style="3" customWidth="1"/>
    <col min="3" max="4" width="11.5703125" style="1" customWidth="1"/>
    <col min="5" max="5" width="12.7109375" style="1" bestFit="1" customWidth="1"/>
    <col min="6" max="7" width="11.5703125" style="1" customWidth="1"/>
    <col min="8" max="8" width="12.7109375" style="1" bestFit="1" customWidth="1"/>
    <col min="9" max="16384" width="11.42578125" style="2"/>
  </cols>
  <sheetData>
    <row r="1" spans="1:8" ht="15" x14ac:dyDescent="0.25">
      <c r="A1" s="8"/>
      <c r="B1" s="9"/>
      <c r="C1" s="10"/>
      <c r="D1" s="10"/>
      <c r="E1" s="10"/>
      <c r="F1" s="10"/>
      <c r="G1" s="10"/>
      <c r="H1" s="10"/>
    </row>
    <row r="2" spans="1:8" ht="19.7" customHeight="1" x14ac:dyDescent="0.25">
      <c r="A2" s="8"/>
      <c r="B2" s="9"/>
      <c r="C2" s="10"/>
      <c r="D2" s="10"/>
      <c r="E2" s="10"/>
      <c r="F2" s="10"/>
      <c r="G2" s="10"/>
      <c r="H2" s="10"/>
    </row>
    <row r="3" spans="1:8" ht="19.7" customHeight="1" x14ac:dyDescent="0.2">
      <c r="A3" s="62" t="s">
        <v>0</v>
      </c>
      <c r="B3" s="62"/>
      <c r="C3" s="62"/>
      <c r="D3" s="62"/>
      <c r="E3" s="62"/>
      <c r="F3" s="62"/>
      <c r="G3" s="62"/>
      <c r="H3" s="62"/>
    </row>
    <row r="4" spans="1:8" ht="19.7" customHeight="1" x14ac:dyDescent="0.2">
      <c r="A4" s="11"/>
      <c r="B4" s="12"/>
      <c r="C4" s="11"/>
      <c r="D4" s="11"/>
      <c r="E4" s="11"/>
      <c r="F4" s="11"/>
      <c r="G4" s="11"/>
      <c r="H4" s="11"/>
    </row>
    <row r="5" spans="1:8" ht="13.15" customHeight="1" x14ac:dyDescent="0.25">
      <c r="A5" s="13"/>
      <c r="B5" s="14"/>
      <c r="C5" s="15"/>
      <c r="D5" s="15"/>
      <c r="E5" s="8"/>
      <c r="F5" s="16"/>
      <c r="G5" s="16"/>
      <c r="H5" s="16" t="s">
        <v>19</v>
      </c>
    </row>
    <row r="6" spans="1:8" ht="13.15" customHeight="1" x14ac:dyDescent="0.25">
      <c r="A6" s="13"/>
      <c r="B6" s="14"/>
      <c r="C6" s="15"/>
      <c r="D6" s="15"/>
      <c r="E6" s="8"/>
      <c r="F6" s="16"/>
      <c r="G6" s="16"/>
      <c r="H6" s="16"/>
    </row>
    <row r="7" spans="1:8" ht="15" x14ac:dyDescent="0.25">
      <c r="A7" s="8"/>
      <c r="B7" s="9"/>
      <c r="C7" s="10"/>
      <c r="D7" s="10"/>
      <c r="E7" s="10"/>
      <c r="F7" s="10"/>
      <c r="G7" s="10"/>
      <c r="H7" s="10"/>
    </row>
    <row r="8" spans="1:8" s="7" customFormat="1" ht="12.75" customHeight="1" x14ac:dyDescent="0.2">
      <c r="A8" s="60" t="s">
        <v>14</v>
      </c>
      <c r="B8" s="56" t="s">
        <v>5</v>
      </c>
      <c r="C8" s="58" t="s">
        <v>12</v>
      </c>
      <c r="D8" s="58" t="s">
        <v>10</v>
      </c>
      <c r="E8" s="58" t="s">
        <v>18</v>
      </c>
      <c r="F8" s="63" t="s">
        <v>1</v>
      </c>
      <c r="G8" s="64"/>
      <c r="H8" s="58" t="s">
        <v>13</v>
      </c>
    </row>
    <row r="9" spans="1:8" s="7" customFormat="1" ht="25.5" customHeight="1" x14ac:dyDescent="0.2">
      <c r="A9" s="61"/>
      <c r="B9" s="57"/>
      <c r="C9" s="59"/>
      <c r="D9" s="59"/>
      <c r="E9" s="59"/>
      <c r="F9" s="17" t="s">
        <v>8</v>
      </c>
      <c r="G9" s="17" t="s">
        <v>9</v>
      </c>
      <c r="H9" s="59"/>
    </row>
    <row r="10" spans="1:8" s="5" customFormat="1" ht="30" customHeight="1" x14ac:dyDescent="0.2">
      <c r="A10" s="18">
        <v>8162346300</v>
      </c>
      <c r="B10" s="19" t="s">
        <v>22</v>
      </c>
      <c r="C10" s="20">
        <v>500000</v>
      </c>
      <c r="D10" s="21">
        <v>895000</v>
      </c>
      <c r="E10" s="21">
        <f t="shared" ref="E10" si="0">C10+D10</f>
        <v>1395000</v>
      </c>
      <c r="F10" s="21">
        <v>57000</v>
      </c>
      <c r="G10" s="21"/>
      <c r="H10" s="22">
        <f t="shared" ref="H10" si="1">E10+F10-G10</f>
        <v>1452000</v>
      </c>
    </row>
    <row r="11" spans="1:8" s="5" customFormat="1" ht="30" customHeight="1" x14ac:dyDescent="0.2">
      <c r="A11" s="23">
        <v>8171022101</v>
      </c>
      <c r="B11" s="24" t="s">
        <v>20</v>
      </c>
      <c r="C11" s="25">
        <v>650000</v>
      </c>
      <c r="D11" s="26">
        <v>560000</v>
      </c>
      <c r="E11" s="26">
        <f t="shared" ref="E11:E19" si="2">C11+D11</f>
        <v>1210000</v>
      </c>
      <c r="F11" s="26">
        <v>27000</v>
      </c>
      <c r="G11" s="26"/>
      <c r="H11" s="27">
        <f t="shared" ref="H11:H19" si="3">E11+F11-G11</f>
        <v>1237000</v>
      </c>
    </row>
    <row r="12" spans="1:8" s="5" customFormat="1" ht="30" customHeight="1" x14ac:dyDescent="0.2">
      <c r="A12" s="23">
        <v>3132012101</v>
      </c>
      <c r="B12" s="24" t="s">
        <v>23</v>
      </c>
      <c r="C12" s="26">
        <v>4969217</v>
      </c>
      <c r="D12" s="26">
        <v>-10000</v>
      </c>
      <c r="E12" s="26">
        <f t="shared" si="2"/>
        <v>4959217</v>
      </c>
      <c r="F12" s="26"/>
      <c r="G12" s="26">
        <v>84000</v>
      </c>
      <c r="H12" s="27">
        <f t="shared" si="3"/>
        <v>4875217</v>
      </c>
    </row>
    <row r="13" spans="1:8" s="5" customFormat="1" ht="30" customHeight="1" x14ac:dyDescent="0.2">
      <c r="A13" s="23"/>
      <c r="B13" s="28" t="s">
        <v>24</v>
      </c>
      <c r="C13" s="51">
        <f>SUM(C10:C12)</f>
        <v>6119217</v>
      </c>
      <c r="D13" s="51">
        <f t="shared" ref="D13:H13" si="4">SUM(D10:D12)</f>
        <v>1445000</v>
      </c>
      <c r="E13" s="51">
        <f t="shared" si="4"/>
        <v>7564217</v>
      </c>
      <c r="F13" s="51">
        <f t="shared" si="4"/>
        <v>84000</v>
      </c>
      <c r="G13" s="51">
        <f t="shared" si="4"/>
        <v>84000</v>
      </c>
      <c r="H13" s="52">
        <f t="shared" si="4"/>
        <v>7564217</v>
      </c>
    </row>
    <row r="14" spans="1:8" s="5" customFormat="1" ht="30" customHeight="1" x14ac:dyDescent="0.2">
      <c r="A14" s="23"/>
      <c r="B14" s="24"/>
      <c r="C14" s="26"/>
      <c r="D14" s="26"/>
      <c r="E14" s="26"/>
      <c r="F14" s="26"/>
      <c r="G14" s="26"/>
      <c r="H14" s="27"/>
    </row>
    <row r="15" spans="1:8" s="5" customFormat="1" ht="30" customHeight="1" x14ac:dyDescent="0.2">
      <c r="A15" s="23">
        <v>5342022101</v>
      </c>
      <c r="B15" s="24" t="s">
        <v>20</v>
      </c>
      <c r="C15" s="25">
        <v>70000</v>
      </c>
      <c r="D15" s="26">
        <v>68000</v>
      </c>
      <c r="E15" s="26">
        <f t="shared" si="2"/>
        <v>138000</v>
      </c>
      <c r="F15" s="26">
        <v>5000</v>
      </c>
      <c r="G15" s="26"/>
      <c r="H15" s="27">
        <f t="shared" si="3"/>
        <v>143000</v>
      </c>
    </row>
    <row r="16" spans="1:8" s="5" customFormat="1" ht="30" customHeight="1" x14ac:dyDescent="0.2">
      <c r="A16" s="23">
        <v>5341013000</v>
      </c>
      <c r="B16" s="24" t="s">
        <v>21</v>
      </c>
      <c r="C16" s="26">
        <v>570591</v>
      </c>
      <c r="D16" s="26">
        <v>-5000</v>
      </c>
      <c r="E16" s="26">
        <f t="shared" si="2"/>
        <v>565591</v>
      </c>
      <c r="F16" s="26"/>
      <c r="G16" s="26">
        <v>5000</v>
      </c>
      <c r="H16" s="27">
        <f t="shared" si="3"/>
        <v>560591</v>
      </c>
    </row>
    <row r="17" spans="1:8" s="5" customFormat="1" ht="30" customHeight="1" x14ac:dyDescent="0.2">
      <c r="A17" s="23"/>
      <c r="B17" s="28" t="s">
        <v>25</v>
      </c>
      <c r="C17" s="51">
        <f>SUM(C15:C16)</f>
        <v>640591</v>
      </c>
      <c r="D17" s="51">
        <f t="shared" ref="D17:H17" si="5">SUM(D15:D16)</f>
        <v>63000</v>
      </c>
      <c r="E17" s="51">
        <f t="shared" si="5"/>
        <v>703591</v>
      </c>
      <c r="F17" s="51">
        <f t="shared" si="5"/>
        <v>5000</v>
      </c>
      <c r="G17" s="51">
        <f t="shared" si="5"/>
        <v>5000</v>
      </c>
      <c r="H17" s="52">
        <f t="shared" si="5"/>
        <v>703591</v>
      </c>
    </row>
    <row r="18" spans="1:8" s="5" customFormat="1" ht="30" customHeight="1" x14ac:dyDescent="0.2">
      <c r="A18" s="23"/>
      <c r="B18" s="24"/>
      <c r="C18" s="26"/>
      <c r="D18" s="26"/>
      <c r="E18" s="26"/>
      <c r="F18" s="26"/>
      <c r="G18" s="26"/>
      <c r="H18" s="27"/>
    </row>
    <row r="19" spans="1:8" s="5" customFormat="1" ht="30" customHeight="1" x14ac:dyDescent="0.2">
      <c r="A19" s="23">
        <v>3929022501</v>
      </c>
      <c r="B19" s="24" t="s">
        <v>26</v>
      </c>
      <c r="C19" s="25">
        <v>0</v>
      </c>
      <c r="D19" s="26">
        <v>0</v>
      </c>
      <c r="E19" s="26">
        <f t="shared" si="2"/>
        <v>0</v>
      </c>
      <c r="F19" s="26">
        <v>1135000</v>
      </c>
      <c r="G19" s="26"/>
      <c r="H19" s="27">
        <f t="shared" si="3"/>
        <v>1135000</v>
      </c>
    </row>
    <row r="20" spans="1:8" s="5" customFormat="1" ht="30" customHeight="1" x14ac:dyDescent="0.2">
      <c r="A20" s="23">
        <v>6933022696</v>
      </c>
      <c r="B20" s="24" t="s">
        <v>27</v>
      </c>
      <c r="C20" s="26">
        <v>0</v>
      </c>
      <c r="D20" s="26">
        <v>3175493.87</v>
      </c>
      <c r="E20" s="26">
        <f t="shared" ref="E20" si="6">C20+D20</f>
        <v>3175493.87</v>
      </c>
      <c r="F20" s="26"/>
      <c r="G20" s="26">
        <v>1135000</v>
      </c>
      <c r="H20" s="27">
        <f t="shared" ref="H20" si="7">E20+F20-G20</f>
        <v>2040493.87</v>
      </c>
    </row>
    <row r="21" spans="1:8" s="5" customFormat="1" ht="30" customHeight="1" x14ac:dyDescent="0.2">
      <c r="A21" s="23"/>
      <c r="B21" s="28" t="s">
        <v>29</v>
      </c>
      <c r="C21" s="51">
        <f>SUM(C19:C20)</f>
        <v>0</v>
      </c>
      <c r="D21" s="51">
        <f t="shared" ref="D21:H21" si="8">SUM(D19:D20)</f>
        <v>3175493.87</v>
      </c>
      <c r="E21" s="51">
        <f t="shared" si="8"/>
        <v>3175493.87</v>
      </c>
      <c r="F21" s="51">
        <f t="shared" si="8"/>
        <v>1135000</v>
      </c>
      <c r="G21" s="51">
        <f t="shared" si="8"/>
        <v>1135000</v>
      </c>
      <c r="H21" s="52">
        <f t="shared" si="8"/>
        <v>3175493.87</v>
      </c>
    </row>
    <row r="22" spans="1:8" s="5" customFormat="1" ht="15" x14ac:dyDescent="0.2">
      <c r="A22" s="29"/>
      <c r="B22" s="30"/>
      <c r="C22" s="31"/>
      <c r="D22" s="31"/>
      <c r="E22" s="31"/>
      <c r="F22" s="31"/>
      <c r="G22" s="31"/>
      <c r="H22" s="27"/>
    </row>
    <row r="23" spans="1:8" s="4" customFormat="1" ht="12" customHeight="1" x14ac:dyDescent="0.2">
      <c r="A23" s="32"/>
      <c r="B23" s="33" t="s">
        <v>2</v>
      </c>
      <c r="C23" s="34">
        <f t="shared" ref="C23:H23" si="9">+C21+C17+C13</f>
        <v>6759808</v>
      </c>
      <c r="D23" s="34">
        <f t="shared" si="9"/>
        <v>4683493.87</v>
      </c>
      <c r="E23" s="34">
        <f t="shared" si="9"/>
        <v>11443301.870000001</v>
      </c>
      <c r="F23" s="34">
        <f t="shared" si="9"/>
        <v>1224000</v>
      </c>
      <c r="G23" s="34">
        <f t="shared" si="9"/>
        <v>1224000</v>
      </c>
      <c r="H23" s="34">
        <f t="shared" si="9"/>
        <v>11443301.870000001</v>
      </c>
    </row>
    <row r="24" spans="1:8" ht="15" hidden="1" x14ac:dyDescent="0.2">
      <c r="A24" s="35"/>
      <c r="B24" s="36"/>
      <c r="C24" s="37"/>
      <c r="D24" s="37"/>
      <c r="E24" s="37"/>
      <c r="F24" s="37"/>
      <c r="G24" s="37"/>
      <c r="H24" s="37"/>
    </row>
    <row r="25" spans="1:8" ht="15" x14ac:dyDescent="0.2">
      <c r="A25" s="38"/>
      <c r="B25" s="39"/>
      <c r="C25" s="40"/>
      <c r="D25" s="40"/>
      <c r="E25" s="40"/>
      <c r="F25" s="40"/>
      <c r="G25" s="40"/>
      <c r="H25" s="40"/>
    </row>
    <row r="26" spans="1:8" s="6" customFormat="1" ht="12.75" customHeight="1" x14ac:dyDescent="0.2">
      <c r="A26" s="60" t="s">
        <v>15</v>
      </c>
      <c r="B26" s="56" t="s">
        <v>6</v>
      </c>
      <c r="C26" s="58" t="s">
        <v>11</v>
      </c>
      <c r="D26" s="58" t="s">
        <v>10</v>
      </c>
      <c r="E26" s="58" t="s">
        <v>17</v>
      </c>
      <c r="F26" s="63" t="s">
        <v>1</v>
      </c>
      <c r="G26" s="64"/>
      <c r="H26" s="58" t="s">
        <v>16</v>
      </c>
    </row>
    <row r="27" spans="1:8" s="6" customFormat="1" ht="30" x14ac:dyDescent="0.2">
      <c r="A27" s="61"/>
      <c r="B27" s="57"/>
      <c r="C27" s="59"/>
      <c r="D27" s="59"/>
      <c r="E27" s="59"/>
      <c r="F27" s="17" t="s">
        <v>3</v>
      </c>
      <c r="G27" s="17" t="s">
        <v>4</v>
      </c>
      <c r="H27" s="59"/>
    </row>
    <row r="28" spans="1:8" ht="15" x14ac:dyDescent="0.2">
      <c r="A28" s="41"/>
      <c r="B28" s="42"/>
      <c r="C28" s="43"/>
      <c r="D28" s="43"/>
      <c r="E28" s="43"/>
      <c r="F28" s="43"/>
      <c r="G28" s="43"/>
      <c r="H28" s="44">
        <f t="shared" ref="H28:H29" si="10">E28+F28-G28</f>
        <v>0</v>
      </c>
    </row>
    <row r="29" spans="1:8" ht="15" x14ac:dyDescent="0.2">
      <c r="A29" s="45"/>
      <c r="B29" s="30"/>
      <c r="C29" s="46"/>
      <c r="D29" s="46"/>
      <c r="E29" s="46"/>
      <c r="F29" s="46"/>
      <c r="G29" s="46"/>
      <c r="H29" s="44">
        <f t="shared" si="10"/>
        <v>0</v>
      </c>
    </row>
    <row r="30" spans="1:8" ht="15" x14ac:dyDescent="0.2">
      <c r="A30" s="32"/>
      <c r="B30" s="33" t="s">
        <v>2</v>
      </c>
      <c r="C30" s="47">
        <f>SUM(C29:C29)</f>
        <v>0</v>
      </c>
      <c r="D30" s="47">
        <f>SUM(D29:D29)</f>
        <v>0</v>
      </c>
      <c r="E30" s="47">
        <f>SUM(E29:E29)</f>
        <v>0</v>
      </c>
      <c r="F30" s="47">
        <f>SUM(F28:F29)</f>
        <v>0</v>
      </c>
      <c r="G30" s="47">
        <f>SUM(G29:G29)</f>
        <v>0</v>
      </c>
      <c r="H30" s="47">
        <f>SUM(H28:H29)</f>
        <v>0</v>
      </c>
    </row>
    <row r="31" spans="1:8" ht="15" x14ac:dyDescent="0.25">
      <c r="A31" s="48"/>
      <c r="B31" s="49"/>
      <c r="C31" s="50"/>
      <c r="D31" s="50"/>
      <c r="E31" s="50"/>
      <c r="F31" s="50"/>
      <c r="G31" s="50"/>
      <c r="H31" s="50"/>
    </row>
    <row r="32" spans="1:8" ht="15" x14ac:dyDescent="0.25">
      <c r="A32" s="65" t="s">
        <v>7</v>
      </c>
      <c r="B32" s="65"/>
      <c r="C32" s="65"/>
      <c r="D32" s="65"/>
      <c r="E32" s="65"/>
      <c r="F32" s="65"/>
      <c r="G32" s="65"/>
      <c r="H32" s="65"/>
    </row>
    <row r="33" spans="1:8" ht="217.5" customHeight="1" x14ac:dyDescent="0.2">
      <c r="A33" s="53" t="s">
        <v>28</v>
      </c>
      <c r="B33" s="54"/>
      <c r="C33" s="54"/>
      <c r="D33" s="54"/>
      <c r="E33" s="54"/>
      <c r="F33" s="54"/>
      <c r="G33" s="54"/>
      <c r="H33" s="55"/>
    </row>
  </sheetData>
  <mergeCells count="17">
    <mergeCell ref="A3:H3"/>
    <mergeCell ref="F8:G8"/>
    <mergeCell ref="F26:G26"/>
    <mergeCell ref="A32:H32"/>
    <mergeCell ref="A33:H33"/>
    <mergeCell ref="B8:B9"/>
    <mergeCell ref="B26:B27"/>
    <mergeCell ref="E26:E27"/>
    <mergeCell ref="D26:D27"/>
    <mergeCell ref="C26:C27"/>
    <mergeCell ref="C8:C9"/>
    <mergeCell ref="D8:D9"/>
    <mergeCell ref="E8:E9"/>
    <mergeCell ref="H8:H9"/>
    <mergeCell ref="A8:A9"/>
    <mergeCell ref="A26:A27"/>
    <mergeCell ref="H26:H27"/>
  </mergeCells>
  <phoneticPr fontId="0" type="noConversion"/>
  <printOptions horizontalCentered="1"/>
  <pageMargins left="0.23622047244094491" right="0" top="0.23622047244094491" bottom="0.55118110236220474" header="0" footer="0"/>
  <pageSetup paperSize="9" scale="8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1" sqref="D31"/>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Mª del Mar Tamayo Yuste</cp:lastModifiedBy>
  <cp:lastPrinted>2025-12-23T12:26:36Z</cp:lastPrinted>
  <dcterms:created xsi:type="dcterms:W3CDTF">2001-02-01T09:10:38Z</dcterms:created>
  <dcterms:modified xsi:type="dcterms:W3CDTF">2026-01-27T12:15:11Z</dcterms:modified>
</cp:coreProperties>
</file>