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9200" yWindow="-15" windowWidth="19245" windowHeight="16440"/>
  </bookViews>
  <sheets>
    <sheet name="FICHA" sheetId="4" r:id="rId1"/>
    <sheet name="Hoja 3" sheetId="5" r:id="rId2"/>
  </sheets>
  <definedNames>
    <definedName name="_xlnm.Print_Area" localSheetId="0">FICHA!$A$1:$H$61</definedName>
    <definedName name="Print_Area" localSheetId="0">FICHA!$A$1:$H$61</definedName>
    <definedName name="_xlnm.Print_Titles" localSheetId="0">FICHA!$5:$8</definedName>
  </definedNames>
  <calcPr calcId="125725"/>
</workbook>
</file>

<file path=xl/calcChain.xml><?xml version="1.0" encoding="utf-8"?>
<calcChain xmlns="http://schemas.openxmlformats.org/spreadsheetml/2006/main">
  <c r="H46" i="4"/>
  <c r="H45"/>
  <c r="H44"/>
  <c r="H22"/>
  <c r="H21"/>
  <c r="H20"/>
  <c r="H16"/>
  <c r="E57"/>
  <c r="H57" s="1"/>
  <c r="E56"/>
  <c r="H56" s="1"/>
  <c r="E55"/>
  <c r="H55" s="1"/>
  <c r="E54"/>
  <c r="H54" s="1"/>
  <c r="E53"/>
  <c r="H53" s="1"/>
  <c r="E52"/>
  <c r="H52" s="1"/>
  <c r="E51"/>
  <c r="H51" s="1"/>
  <c r="E50"/>
  <c r="H50" s="1"/>
  <c r="E49"/>
  <c r="H49" s="1"/>
  <c r="E48"/>
  <c r="H48" s="1"/>
  <c r="E47"/>
  <c r="H47" s="1"/>
  <c r="E46"/>
  <c r="E45"/>
  <c r="E44"/>
  <c r="E43"/>
  <c r="H43" s="1"/>
  <c r="E42"/>
  <c r="H42" s="1"/>
  <c r="E41"/>
  <c r="H41" s="1"/>
  <c r="E39"/>
  <c r="H39" s="1"/>
  <c r="E38"/>
  <c r="H38" s="1"/>
  <c r="E37"/>
  <c r="H37" s="1"/>
  <c r="E36"/>
  <c r="H36" s="1"/>
  <c r="E35"/>
  <c r="H35" s="1"/>
  <c r="E34"/>
  <c r="H34" s="1"/>
  <c r="E33"/>
  <c r="H33" s="1"/>
  <c r="E32"/>
  <c r="H32" s="1"/>
  <c r="E31"/>
  <c r="H31" s="1"/>
  <c r="E30"/>
  <c r="H30" s="1"/>
  <c r="E29"/>
  <c r="H29" s="1"/>
  <c r="E28"/>
  <c r="H28" s="1"/>
  <c r="E27"/>
  <c r="H27" s="1"/>
  <c r="E26"/>
  <c r="H26" s="1"/>
  <c r="E25"/>
  <c r="H25" s="1"/>
  <c r="E24"/>
  <c r="H24" s="1"/>
  <c r="E23"/>
  <c r="H23" s="1"/>
  <c r="E22"/>
  <c r="E21"/>
  <c r="E20"/>
  <c r="E19"/>
  <c r="H19" s="1"/>
  <c r="E18"/>
  <c r="H18" s="1"/>
  <c r="E17"/>
  <c r="H17" s="1"/>
  <c r="E16"/>
  <c r="E15"/>
  <c r="H15" s="1"/>
  <c r="E14"/>
  <c r="H14" s="1"/>
  <c r="E13"/>
  <c r="H13" s="1"/>
  <c r="E12"/>
  <c r="H12" s="1"/>
  <c r="E10"/>
  <c r="H10" s="1"/>
  <c r="E9"/>
  <c r="H9" s="1"/>
  <c r="G58"/>
  <c r="F58"/>
  <c r="D58"/>
  <c r="C58"/>
  <c r="H58" l="1"/>
  <c r="E58"/>
</calcChain>
</file>

<file path=xl/sharedStrings.xml><?xml version="1.0" encoding="utf-8"?>
<sst xmlns="http://schemas.openxmlformats.org/spreadsheetml/2006/main" count="113" uniqueCount="80">
  <si>
    <t>EXPEDIENTE DE MODIFICACIÓN DE CRÉDITOS</t>
  </si>
  <si>
    <t>GASTOS</t>
  </si>
  <si>
    <t>CRÉDITO</t>
  </si>
  <si>
    <t>MODIFIC.</t>
  </si>
  <si>
    <t>CTO.DEFINITIVO</t>
  </si>
  <si>
    <t>MODIFICACIONES</t>
  </si>
  <si>
    <t>CÓDIGO</t>
  </si>
  <si>
    <t>INICIAL</t>
  </si>
  <si>
    <t>ANTERIOR</t>
  </si>
  <si>
    <t>ACTUAL</t>
  </si>
  <si>
    <t>EN MÁS (MC)</t>
  </si>
  <si>
    <t>EN MENOS (MC/)</t>
  </si>
  <si>
    <t>DEFINITIVO</t>
  </si>
  <si>
    <t>TOTALES</t>
  </si>
  <si>
    <t>APLICACIÓN PRESUPUESTARIA</t>
  </si>
  <si>
    <t>OBSERVACIONES</t>
  </si>
  <si>
    <t>Nº DE EXPEDIENTE:  088/23/TC/69</t>
  </si>
  <si>
    <t>002 1360 22501</t>
  </si>
  <si>
    <t>002 1320 15100</t>
  </si>
  <si>
    <t>002 1320 16000</t>
  </si>
  <si>
    <t>002 1350 12003</t>
  </si>
  <si>
    <t>002 1350 12004</t>
  </si>
  <si>
    <t>002 1350 12101</t>
  </si>
  <si>
    <t>002 2210 16200</t>
  </si>
  <si>
    <t>002 9260 12100</t>
  </si>
  <si>
    <t>002 9260 12101</t>
  </si>
  <si>
    <t>002 9260 13000</t>
  </si>
  <si>
    <t>002 9310 12000</t>
  </si>
  <si>
    <t>002 9310 12003</t>
  </si>
  <si>
    <t>002 9310 12101</t>
  </si>
  <si>
    <t>002 9310 16000</t>
  </si>
  <si>
    <t>003 1510 12101</t>
  </si>
  <si>
    <t>003 1510 13000</t>
  </si>
  <si>
    <t>003 1532 12101</t>
  </si>
  <si>
    <t>003 1650 13000</t>
  </si>
  <si>
    <t>004 9120 11000</t>
  </si>
  <si>
    <t>004 9200 12101</t>
  </si>
  <si>
    <t>004 9240 13000</t>
  </si>
  <si>
    <t>005 4313 13000</t>
  </si>
  <si>
    <t>005 4313 16000</t>
  </si>
  <si>
    <t>007 3111 13000</t>
  </si>
  <si>
    <t>008 1341 13000</t>
  </si>
  <si>
    <t>008 1630 13000</t>
  </si>
  <si>
    <t>011 3410 13000</t>
  </si>
  <si>
    <t>011 3410 16000</t>
  </si>
  <si>
    <t>011 3420 16000</t>
  </si>
  <si>
    <t>012 9251 13000</t>
  </si>
  <si>
    <t>002 2210 16000</t>
  </si>
  <si>
    <t>002 9202 13002</t>
  </si>
  <si>
    <t>002 9340 12101</t>
  </si>
  <si>
    <t>003 1600 15000</t>
  </si>
  <si>
    <t>003 1640 15000</t>
  </si>
  <si>
    <t>003 9203 13001</t>
  </si>
  <si>
    <t>004 2311 12101</t>
  </si>
  <si>
    <t>005 2410 12004</t>
  </si>
  <si>
    <t>005 4930 13000</t>
  </si>
  <si>
    <t>006 3341 12103</t>
  </si>
  <si>
    <t>007 3110 12101</t>
  </si>
  <si>
    <t>008 1710 12101</t>
  </si>
  <si>
    <t>008 3112 12009</t>
  </si>
  <si>
    <t>009 2312 12101</t>
  </si>
  <si>
    <t>010 3343 13000</t>
  </si>
  <si>
    <t>012 3200 13000</t>
  </si>
  <si>
    <t>TRIBUTOS DE LAS COMUNIDADES AUTÓNOMAS.</t>
  </si>
  <si>
    <t>GRATIFICACIONES</t>
  </si>
  <si>
    <t>SEGURIDAD SOCIAL.</t>
  </si>
  <si>
    <t>SUELDOS DEL GRUPO C1. PERSONAL FUNCIONARIO</t>
  </si>
  <si>
    <t>SUELDOS DEL GRUPO C2 PERSONAL FUNCIONARIO</t>
  </si>
  <si>
    <t>COMPLEMENTO ESPECIFICO PERSONAL FUNCIONARIO</t>
  </si>
  <si>
    <t>FORMACIÓN Y PERFECCIONAMIENTO DEL PERSONAL.</t>
  </si>
  <si>
    <t>COMPLEMENTO DE DESTINO PERSONAL FUNCIONARIO</t>
  </si>
  <si>
    <t>RETRIBUCIONES BASICAS PERSONAL LABORAL FIJO</t>
  </si>
  <si>
    <t>SUELDOS DEL GRUPO A1.PERSONAL FUNCIONARIO</t>
  </si>
  <si>
    <t>RETRIBUCIONES BÁSICAS DE PERSONAL EVENTUAL</t>
  </si>
  <si>
    <t>OTRAS REMUNERACIONES PERSONAL LABORAL FIJO</t>
  </si>
  <si>
    <t>PRODUCTIVIDAD</t>
  </si>
  <si>
    <t>HORAS EXTRAORDINARIAS PERSONAL LABORAL FIJO</t>
  </si>
  <si>
    <t>OTROS COMPLEMENTOS PERSONAL FUNCIONARIO</t>
  </si>
  <si>
    <t>OTRAS RETRIBUCIONES BÁSICAS PERSONAL FUNCIONARIO</t>
  </si>
  <si>
    <t>En la propuesta se advierte un error material en la aplicación presupuestaria 012 9251 13000 Retribuciones básicas personal laboral fijo, ya que al lo largo del ejercicio no ha tenido modificaciones de crédito. Por tanto el crédito definitivo es de 234.127,00 euros. No afecta a la cuantía de la modificación de créditos a realizar.</t>
  </si>
</sst>
</file>

<file path=xl/styles.xml><?xml version="1.0" encoding="utf-8"?>
<styleSheet xmlns="http://schemas.openxmlformats.org/spreadsheetml/2006/main">
  <fonts count="8">
    <font>
      <sz val="10"/>
      <name val="Arial"/>
    </font>
    <font>
      <b/>
      <sz val="10"/>
      <name val="Arial"/>
      <family val="2"/>
    </font>
    <font>
      <sz val="10"/>
      <name val="Arial"/>
      <family val="2"/>
    </font>
    <font>
      <b/>
      <u/>
      <sz val="12"/>
      <name val="Arial"/>
      <family val="2"/>
    </font>
    <font>
      <b/>
      <u/>
      <sz val="10"/>
      <name val="Arial"/>
      <family val="2"/>
    </font>
    <font>
      <b/>
      <sz val="9"/>
      <name val="Arial"/>
      <family val="2"/>
    </font>
    <font>
      <sz val="9"/>
      <name val="Arial"/>
      <family val="2"/>
    </font>
    <font>
      <b/>
      <sz val="8"/>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48">
    <xf numFmtId="0" fontId="0" fillId="0" borderId="0" xfId="0"/>
    <xf numFmtId="4" fontId="1" fillId="0" borderId="0" xfId="0" applyNumberFormat="1" applyFont="1"/>
    <xf numFmtId="0" fontId="1" fillId="0" borderId="0" xfId="0" applyFont="1"/>
    <xf numFmtId="0" fontId="1" fillId="0" borderId="0" xfId="0" applyFont="1" applyAlignment="1">
      <alignment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center" wrapText="1"/>
    </xf>
    <xf numFmtId="4" fontId="1" fillId="0" borderId="0" xfId="0" applyNumberFormat="1" applyFont="1" applyAlignment="1">
      <alignment horizontal="center"/>
    </xf>
    <xf numFmtId="4" fontId="4" fillId="0" borderId="0" xfId="0" quotePrefix="1" applyNumberFormat="1" applyFont="1" applyAlignment="1">
      <alignment horizontal="right"/>
    </xf>
    <xf numFmtId="0" fontId="1" fillId="0" borderId="0" xfId="0" applyFont="1" applyAlignment="1">
      <alignment horizontal="center"/>
    </xf>
    <xf numFmtId="4" fontId="5" fillId="0" borderId="5" xfId="0" applyNumberFormat="1" applyFont="1" applyBorder="1" applyAlignment="1">
      <alignment horizontal="center" vertical="center" wrapText="1"/>
    </xf>
    <xf numFmtId="0" fontId="1" fillId="0" borderId="0" xfId="0" applyFont="1" applyAlignment="1">
      <alignment horizontal="center" vertical="center"/>
    </xf>
    <xf numFmtId="4" fontId="5" fillId="0" borderId="3"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0" fontId="5" fillId="0" borderId="4" xfId="0" applyFont="1" applyBorder="1" applyAlignment="1">
      <alignment vertical="center"/>
    </xf>
    <xf numFmtId="0" fontId="5" fillId="2" borderId="2" xfId="0" applyFont="1" applyFill="1" applyBorder="1" applyAlignment="1">
      <alignment horizontal="center" vertical="center" wrapText="1"/>
    </xf>
    <xf numFmtId="0" fontId="5" fillId="0" borderId="2" xfId="0" applyFont="1" applyBorder="1" applyAlignment="1">
      <alignment vertical="center" wrapText="1"/>
    </xf>
    <xf numFmtId="4" fontId="5" fillId="0" borderId="2" xfId="0" applyNumberFormat="1" applyFont="1" applyBorder="1" applyAlignment="1">
      <alignment vertical="center"/>
    </xf>
    <xf numFmtId="4" fontId="5" fillId="0" borderId="6" xfId="0" applyNumberFormat="1" applyFont="1" applyBorder="1" applyAlignment="1">
      <alignment vertical="center"/>
    </xf>
    <xf numFmtId="0" fontId="7" fillId="0" borderId="0" xfId="0" applyFont="1"/>
    <xf numFmtId="0" fontId="7" fillId="0" borderId="0" xfId="0" applyFont="1" applyAlignment="1">
      <alignment wrapText="1"/>
    </xf>
    <xf numFmtId="4" fontId="7" fillId="0" borderId="0" xfId="0" applyNumberFormat="1" applyFont="1"/>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2" borderId="5" xfId="0" applyNumberFormat="1" applyFont="1" applyFill="1" applyBorder="1" applyAlignment="1">
      <alignment vertical="center"/>
    </xf>
    <xf numFmtId="4" fontId="5" fillId="0" borderId="5" xfId="0" applyNumberFormat="1" applyFont="1" applyFill="1" applyBorder="1" applyAlignment="1">
      <alignment vertical="center"/>
    </xf>
    <xf numFmtId="1" fontId="6" fillId="0" borderId="7" xfId="0" applyNumberFormat="1" applyFont="1" applyBorder="1" applyAlignment="1">
      <alignment vertical="center"/>
    </xf>
    <xf numFmtId="0" fontId="6" fillId="0" borderId="8" xfId="0" applyFont="1" applyBorder="1" applyAlignment="1">
      <alignment horizontal="left" vertical="center" wrapText="1"/>
    </xf>
    <xf numFmtId="4" fontId="6" fillId="0" borderId="8" xfId="0" applyNumberFormat="1" applyFont="1" applyBorder="1" applyAlignment="1">
      <alignment horizontal="right" vertical="center" wrapText="1"/>
    </xf>
    <xf numFmtId="4" fontId="6" fillId="0" borderId="9" xfId="0" applyNumberFormat="1" applyFont="1" applyBorder="1" applyAlignment="1">
      <alignment horizontal="right" vertical="center" wrapText="1"/>
    </xf>
    <xf numFmtId="1" fontId="6" fillId="0" borderId="10" xfId="0" applyNumberFormat="1" applyFont="1" applyBorder="1" applyAlignment="1">
      <alignment vertical="center"/>
    </xf>
    <xf numFmtId="0" fontId="6" fillId="0" borderId="11" xfId="0" applyFont="1" applyBorder="1" applyAlignment="1">
      <alignment horizontal="left" vertical="center" wrapText="1"/>
    </xf>
    <xf numFmtId="4" fontId="6" fillId="0" borderId="11" xfId="0" applyNumberFormat="1" applyFont="1" applyBorder="1" applyAlignment="1">
      <alignment horizontal="right" vertical="center" wrapText="1"/>
    </xf>
    <xf numFmtId="4" fontId="6" fillId="0" borderId="12" xfId="0" applyNumberFormat="1" applyFont="1" applyBorder="1" applyAlignment="1">
      <alignment horizontal="right" vertical="center" wrapText="1"/>
    </xf>
    <xf numFmtId="1" fontId="6" fillId="0" borderId="13" xfId="0" applyNumberFormat="1" applyFont="1" applyBorder="1" applyAlignment="1">
      <alignment vertical="center"/>
    </xf>
    <xf numFmtId="0" fontId="6" fillId="0" borderId="14" xfId="0" applyFont="1" applyBorder="1" applyAlignment="1">
      <alignment horizontal="left" vertical="center" wrapText="1"/>
    </xf>
    <xf numFmtId="4" fontId="6" fillId="0" borderId="14" xfId="0" applyNumberFormat="1" applyFont="1" applyBorder="1" applyAlignment="1">
      <alignment horizontal="right" vertical="center" wrapText="1"/>
    </xf>
    <xf numFmtId="4" fontId="6" fillId="0" borderId="15" xfId="0" applyNumberFormat="1" applyFont="1" applyBorder="1" applyAlignment="1">
      <alignment horizontal="right" vertical="center" wrapText="1"/>
    </xf>
    <xf numFmtId="0" fontId="1" fillId="0" borderId="3" xfId="0" applyFont="1" applyBorder="1" applyAlignment="1">
      <alignment horizontal="center"/>
    </xf>
    <xf numFmtId="0" fontId="2" fillId="0" borderId="4" xfId="0" applyFont="1" applyFill="1" applyBorder="1" applyAlignment="1">
      <alignment horizontal="left" vertical="center" wrapText="1"/>
    </xf>
    <xf numFmtId="0" fontId="1" fillId="0" borderId="2" xfId="0" applyFont="1" applyFill="1" applyBorder="1" applyAlignment="1">
      <alignment horizontal="left" vertical="center"/>
    </xf>
    <xf numFmtId="0" fontId="1" fillId="0" borderId="6" xfId="0" applyFont="1" applyFill="1" applyBorder="1" applyAlignment="1">
      <alignment horizontal="left"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3" fillId="0" borderId="0" xfId="0" applyFont="1" applyBorder="1" applyAlignment="1">
      <alignment horizontal="center" vertical="center"/>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Hoja4"/>
  <dimension ref="A2:H61"/>
  <sheetViews>
    <sheetView tabSelected="1" zoomScaleNormal="100" workbookViewId="0">
      <selection activeCell="H5" sqref="H5"/>
    </sheetView>
  </sheetViews>
  <sheetFormatPr baseColWidth="10" defaultColWidth="11.42578125" defaultRowHeight="12.75"/>
  <cols>
    <col min="1" max="1" width="14.28515625" style="2" customWidth="1"/>
    <col min="2" max="2" width="40.28515625" style="3" customWidth="1"/>
    <col min="3" max="3" width="12.28515625" style="1" customWidth="1"/>
    <col min="4" max="4" width="11.7109375" style="1" customWidth="1"/>
    <col min="5" max="5" width="14.7109375" style="1" customWidth="1"/>
    <col min="6" max="7" width="11.7109375" style="1" customWidth="1"/>
    <col min="8" max="8" width="12.28515625" style="1" customWidth="1"/>
    <col min="9" max="16384" width="11.42578125" style="2"/>
  </cols>
  <sheetData>
    <row r="2" spans="1:8" ht="19.5" customHeight="1"/>
    <row r="3" spans="1:8" ht="19.5" customHeight="1">
      <c r="A3" s="45" t="s">
        <v>0</v>
      </c>
      <c r="B3" s="45"/>
      <c r="C3" s="45"/>
      <c r="D3" s="45"/>
      <c r="E3" s="45"/>
      <c r="F3" s="45"/>
      <c r="G3" s="45"/>
      <c r="H3" s="45"/>
    </row>
    <row r="4" spans="1:8" ht="19.5" customHeight="1">
      <c r="A4" s="4"/>
      <c r="B4" s="5"/>
      <c r="C4" s="4"/>
      <c r="D4" s="4"/>
      <c r="E4" s="4"/>
      <c r="F4" s="4"/>
      <c r="G4" s="4"/>
      <c r="H4" s="4"/>
    </row>
    <row r="5" spans="1:8" ht="13.15" customHeight="1">
      <c r="A5" s="6"/>
      <c r="B5" s="7"/>
      <c r="C5" s="8"/>
      <c r="D5" s="8"/>
      <c r="E5" s="2"/>
      <c r="F5" s="9"/>
      <c r="G5" s="9"/>
      <c r="H5" s="9" t="s">
        <v>16</v>
      </c>
    </row>
    <row r="7" spans="1:8" s="10" customFormat="1" ht="12.6" customHeight="1">
      <c r="A7" s="23" t="s">
        <v>1</v>
      </c>
      <c r="B7" s="43" t="s">
        <v>14</v>
      </c>
      <c r="C7" s="14" t="s">
        <v>2</v>
      </c>
      <c r="D7" s="14" t="s">
        <v>3</v>
      </c>
      <c r="E7" s="14" t="s">
        <v>4</v>
      </c>
      <c r="F7" s="46" t="s">
        <v>5</v>
      </c>
      <c r="G7" s="47"/>
      <c r="H7" s="14" t="s">
        <v>2</v>
      </c>
    </row>
    <row r="8" spans="1:8" s="12" customFormat="1" ht="24">
      <c r="A8" s="24" t="s">
        <v>6</v>
      </c>
      <c r="B8" s="44"/>
      <c r="C8" s="13" t="s">
        <v>7</v>
      </c>
      <c r="D8" s="13" t="s">
        <v>8</v>
      </c>
      <c r="E8" s="13" t="s">
        <v>9</v>
      </c>
      <c r="F8" s="11" t="s">
        <v>10</v>
      </c>
      <c r="G8" s="11" t="s">
        <v>11</v>
      </c>
      <c r="H8" s="13" t="s">
        <v>12</v>
      </c>
    </row>
    <row r="9" spans="1:8" s="12" customFormat="1" ht="24">
      <c r="A9" s="27" t="s">
        <v>17</v>
      </c>
      <c r="B9" s="28" t="s">
        <v>63</v>
      </c>
      <c r="C9" s="29">
        <v>2450000</v>
      </c>
      <c r="D9" s="29">
        <v>-173014.2799999998</v>
      </c>
      <c r="E9" s="29">
        <f>+C9+D9</f>
        <v>2276985.7200000002</v>
      </c>
      <c r="F9" s="29"/>
      <c r="G9" s="29">
        <v>6036.41</v>
      </c>
      <c r="H9" s="30">
        <f>+E9+F9-G9</f>
        <v>2270949.31</v>
      </c>
    </row>
    <row r="10" spans="1:8" s="12" customFormat="1">
      <c r="A10" s="31" t="s">
        <v>18</v>
      </c>
      <c r="B10" s="32" t="s">
        <v>64</v>
      </c>
      <c r="C10" s="33">
        <v>77000</v>
      </c>
      <c r="D10" s="33">
        <v>0</v>
      </c>
      <c r="E10" s="33">
        <f t="shared" ref="E10:E57" si="0">+C10+D10</f>
        <v>77000</v>
      </c>
      <c r="F10" s="33">
        <v>6036.41</v>
      </c>
      <c r="G10" s="33"/>
      <c r="H10" s="34">
        <f t="shared" ref="H10:H57" si="1">+E10+F10-G10</f>
        <v>83036.41</v>
      </c>
    </row>
    <row r="11" spans="1:8" s="12" customFormat="1">
      <c r="A11" s="31"/>
      <c r="B11" s="32"/>
      <c r="C11" s="33"/>
      <c r="D11" s="33"/>
      <c r="E11" s="33"/>
      <c r="F11" s="33"/>
      <c r="G11" s="33"/>
      <c r="H11" s="34"/>
    </row>
    <row r="12" spans="1:8" s="12" customFormat="1">
      <c r="A12" s="31" t="s">
        <v>19</v>
      </c>
      <c r="B12" s="32" t="s">
        <v>65</v>
      </c>
      <c r="C12" s="33">
        <v>2180136</v>
      </c>
      <c r="D12" s="33">
        <v>-2700</v>
      </c>
      <c r="E12" s="33">
        <f t="shared" si="0"/>
        <v>2177436</v>
      </c>
      <c r="F12" s="33"/>
      <c r="G12" s="33">
        <v>349252.14</v>
      </c>
      <c r="H12" s="34">
        <f t="shared" si="1"/>
        <v>1828183.8599999999</v>
      </c>
    </row>
    <row r="13" spans="1:8" s="12" customFormat="1" ht="24">
      <c r="A13" s="31" t="s">
        <v>20</v>
      </c>
      <c r="B13" s="32" t="s">
        <v>66</v>
      </c>
      <c r="C13" s="33">
        <v>0</v>
      </c>
      <c r="D13" s="33">
        <v>33000</v>
      </c>
      <c r="E13" s="33">
        <f t="shared" si="0"/>
        <v>33000</v>
      </c>
      <c r="F13" s="33"/>
      <c r="G13" s="33">
        <v>33000</v>
      </c>
      <c r="H13" s="34">
        <f t="shared" si="1"/>
        <v>0</v>
      </c>
    </row>
    <row r="14" spans="1:8" s="12" customFormat="1" ht="24">
      <c r="A14" s="31" t="s">
        <v>21</v>
      </c>
      <c r="B14" s="32" t="s">
        <v>67</v>
      </c>
      <c r="C14" s="33">
        <v>0</v>
      </c>
      <c r="D14" s="33">
        <v>6561.67</v>
      </c>
      <c r="E14" s="33">
        <f t="shared" si="0"/>
        <v>6561.67</v>
      </c>
      <c r="F14" s="33"/>
      <c r="G14" s="33">
        <v>775.66</v>
      </c>
      <c r="H14" s="34">
        <f t="shared" si="1"/>
        <v>5786.01</v>
      </c>
    </row>
    <row r="15" spans="1:8" s="12" customFormat="1" ht="24">
      <c r="A15" s="31" t="s">
        <v>22</v>
      </c>
      <c r="B15" s="32" t="s">
        <v>68</v>
      </c>
      <c r="C15" s="33">
        <v>0</v>
      </c>
      <c r="D15" s="33">
        <v>44190.83</v>
      </c>
      <c r="E15" s="33">
        <f t="shared" si="0"/>
        <v>44190.83</v>
      </c>
      <c r="F15" s="33"/>
      <c r="G15" s="33">
        <v>44190.83</v>
      </c>
      <c r="H15" s="34">
        <f t="shared" si="1"/>
        <v>0</v>
      </c>
    </row>
    <row r="16" spans="1:8" s="12" customFormat="1" ht="24">
      <c r="A16" s="31" t="s">
        <v>23</v>
      </c>
      <c r="B16" s="32" t="s">
        <v>69</v>
      </c>
      <c r="C16" s="33">
        <v>60000</v>
      </c>
      <c r="D16" s="33">
        <v>0</v>
      </c>
      <c r="E16" s="33">
        <f t="shared" si="0"/>
        <v>60000</v>
      </c>
      <c r="F16" s="33"/>
      <c r="G16" s="33">
        <v>10690.27</v>
      </c>
      <c r="H16" s="34">
        <f t="shared" si="1"/>
        <v>49309.729999999996</v>
      </c>
    </row>
    <row r="17" spans="1:8" s="12" customFormat="1" ht="24">
      <c r="A17" s="31" t="s">
        <v>24</v>
      </c>
      <c r="B17" s="32" t="s">
        <v>70</v>
      </c>
      <c r="C17" s="33">
        <v>48249</v>
      </c>
      <c r="D17" s="33">
        <v>23952</v>
      </c>
      <c r="E17" s="33">
        <f t="shared" si="0"/>
        <v>72201</v>
      </c>
      <c r="F17" s="33"/>
      <c r="G17" s="33">
        <v>5443.14</v>
      </c>
      <c r="H17" s="34">
        <f t="shared" si="1"/>
        <v>66757.86</v>
      </c>
    </row>
    <row r="18" spans="1:8" s="12" customFormat="1" ht="24">
      <c r="A18" s="31" t="s">
        <v>25</v>
      </c>
      <c r="B18" s="32" t="s">
        <v>68</v>
      </c>
      <c r="C18" s="33">
        <v>130072</v>
      </c>
      <c r="D18" s="33">
        <v>29260</v>
      </c>
      <c r="E18" s="33">
        <f t="shared" si="0"/>
        <v>159332</v>
      </c>
      <c r="F18" s="33"/>
      <c r="G18" s="33">
        <v>36370.42</v>
      </c>
      <c r="H18" s="34">
        <f t="shared" si="1"/>
        <v>122961.58</v>
      </c>
    </row>
    <row r="19" spans="1:8" s="12" customFormat="1" ht="24">
      <c r="A19" s="31" t="s">
        <v>26</v>
      </c>
      <c r="B19" s="32" t="s">
        <v>71</v>
      </c>
      <c r="C19" s="33">
        <v>180821</v>
      </c>
      <c r="D19" s="33">
        <v>-40312</v>
      </c>
      <c r="E19" s="33">
        <f t="shared" si="0"/>
        <v>140509</v>
      </c>
      <c r="F19" s="33"/>
      <c r="G19" s="33">
        <v>51196.93</v>
      </c>
      <c r="H19" s="34">
        <f t="shared" si="1"/>
        <v>89312.07</v>
      </c>
    </row>
    <row r="20" spans="1:8" s="12" customFormat="1" ht="24">
      <c r="A20" s="31" t="s">
        <v>27</v>
      </c>
      <c r="B20" s="32" t="s">
        <v>72</v>
      </c>
      <c r="C20" s="33">
        <v>43731</v>
      </c>
      <c r="D20" s="33">
        <v>-20284.669999999998</v>
      </c>
      <c r="E20" s="33">
        <f t="shared" si="0"/>
        <v>23446.33</v>
      </c>
      <c r="F20" s="33"/>
      <c r="G20" s="33">
        <v>3178.08</v>
      </c>
      <c r="H20" s="34">
        <f t="shared" si="1"/>
        <v>20268.25</v>
      </c>
    </row>
    <row r="21" spans="1:8" s="12" customFormat="1" ht="24">
      <c r="A21" s="31" t="s">
        <v>28</v>
      </c>
      <c r="B21" s="32" t="s">
        <v>66</v>
      </c>
      <c r="C21" s="33">
        <v>56766</v>
      </c>
      <c r="D21" s="33">
        <v>0</v>
      </c>
      <c r="E21" s="33">
        <f t="shared" si="0"/>
        <v>56766</v>
      </c>
      <c r="F21" s="33"/>
      <c r="G21" s="33">
        <v>33548.910000000003</v>
      </c>
      <c r="H21" s="34">
        <f t="shared" si="1"/>
        <v>23217.089999999997</v>
      </c>
    </row>
    <row r="22" spans="1:8" s="12" customFormat="1" ht="24">
      <c r="A22" s="31" t="s">
        <v>29</v>
      </c>
      <c r="B22" s="32" t="s">
        <v>68</v>
      </c>
      <c r="C22" s="33">
        <v>296205</v>
      </c>
      <c r="D22" s="33">
        <v>-20445.570000000007</v>
      </c>
      <c r="E22" s="33">
        <f t="shared" si="0"/>
        <v>275759.43</v>
      </c>
      <c r="F22" s="33"/>
      <c r="G22" s="33">
        <v>124802.75</v>
      </c>
      <c r="H22" s="34">
        <f t="shared" si="1"/>
        <v>150956.68</v>
      </c>
    </row>
    <row r="23" spans="1:8" s="12" customFormat="1">
      <c r="A23" s="31" t="s">
        <v>30</v>
      </c>
      <c r="B23" s="32" t="s">
        <v>65</v>
      </c>
      <c r="C23" s="33">
        <v>208392</v>
      </c>
      <c r="D23" s="33">
        <v>-33048</v>
      </c>
      <c r="E23" s="33">
        <f t="shared" si="0"/>
        <v>175344</v>
      </c>
      <c r="F23" s="33"/>
      <c r="G23" s="33">
        <v>31590.76</v>
      </c>
      <c r="H23" s="34">
        <f t="shared" si="1"/>
        <v>143753.24</v>
      </c>
    </row>
    <row r="24" spans="1:8" s="12" customFormat="1" ht="24">
      <c r="A24" s="31" t="s">
        <v>31</v>
      </c>
      <c r="B24" s="32" t="s">
        <v>68</v>
      </c>
      <c r="C24" s="33">
        <v>254733</v>
      </c>
      <c r="D24" s="33">
        <v>0</v>
      </c>
      <c r="E24" s="33">
        <f t="shared" si="0"/>
        <v>254733</v>
      </c>
      <c r="F24" s="33"/>
      <c r="G24" s="33">
        <v>76822.05</v>
      </c>
      <c r="H24" s="34">
        <f t="shared" si="1"/>
        <v>177910.95</v>
      </c>
    </row>
    <row r="25" spans="1:8" s="12" customFormat="1" ht="24">
      <c r="A25" s="31" t="s">
        <v>32</v>
      </c>
      <c r="B25" s="32" t="s">
        <v>71</v>
      </c>
      <c r="C25" s="33">
        <v>166129</v>
      </c>
      <c r="D25" s="33">
        <v>0</v>
      </c>
      <c r="E25" s="33">
        <f t="shared" si="0"/>
        <v>166129</v>
      </c>
      <c r="F25" s="33"/>
      <c r="G25" s="33">
        <v>28311.25</v>
      </c>
      <c r="H25" s="34">
        <f t="shared" si="1"/>
        <v>137817.75</v>
      </c>
    </row>
    <row r="26" spans="1:8" s="12" customFormat="1" ht="24">
      <c r="A26" s="31" t="s">
        <v>33</v>
      </c>
      <c r="B26" s="32" t="s">
        <v>68</v>
      </c>
      <c r="C26" s="33">
        <v>101527</v>
      </c>
      <c r="D26" s="33">
        <v>0</v>
      </c>
      <c r="E26" s="33">
        <f t="shared" si="0"/>
        <v>101527</v>
      </c>
      <c r="F26" s="33"/>
      <c r="G26" s="33">
        <v>36363.96</v>
      </c>
      <c r="H26" s="34">
        <f t="shared" si="1"/>
        <v>65163.040000000001</v>
      </c>
    </row>
    <row r="27" spans="1:8" s="12" customFormat="1" ht="24">
      <c r="A27" s="31" t="s">
        <v>34</v>
      </c>
      <c r="B27" s="32" t="s">
        <v>71</v>
      </c>
      <c r="C27" s="33">
        <v>108686</v>
      </c>
      <c r="D27" s="33">
        <v>-20000</v>
      </c>
      <c r="E27" s="33">
        <f t="shared" si="0"/>
        <v>88686</v>
      </c>
      <c r="F27" s="33"/>
      <c r="G27" s="33">
        <v>23121.47</v>
      </c>
      <c r="H27" s="34">
        <f t="shared" si="1"/>
        <v>65564.53</v>
      </c>
    </row>
    <row r="28" spans="1:8" s="12" customFormat="1" ht="24">
      <c r="A28" s="31" t="s">
        <v>35</v>
      </c>
      <c r="B28" s="32" t="s">
        <v>73</v>
      </c>
      <c r="C28" s="33">
        <v>563957</v>
      </c>
      <c r="D28" s="33">
        <v>0</v>
      </c>
      <c r="E28" s="33">
        <f t="shared" si="0"/>
        <v>563957</v>
      </c>
      <c r="F28" s="33"/>
      <c r="G28" s="33">
        <v>78233.23</v>
      </c>
      <c r="H28" s="34">
        <f t="shared" si="1"/>
        <v>485723.77</v>
      </c>
    </row>
    <row r="29" spans="1:8" s="12" customFormat="1" ht="24">
      <c r="A29" s="31" t="s">
        <v>36</v>
      </c>
      <c r="B29" s="32" t="s">
        <v>68</v>
      </c>
      <c r="C29" s="33">
        <v>203548</v>
      </c>
      <c r="D29" s="33">
        <v>190015.84000000003</v>
      </c>
      <c r="E29" s="33">
        <f t="shared" si="0"/>
        <v>393563.84</v>
      </c>
      <c r="F29" s="33"/>
      <c r="G29" s="33">
        <v>69221.05</v>
      </c>
      <c r="H29" s="34">
        <f t="shared" si="1"/>
        <v>324342.79000000004</v>
      </c>
    </row>
    <row r="30" spans="1:8" s="12" customFormat="1" ht="24">
      <c r="A30" s="31" t="s">
        <v>37</v>
      </c>
      <c r="B30" s="32" t="s">
        <v>71</v>
      </c>
      <c r="C30" s="33">
        <v>68377</v>
      </c>
      <c r="D30" s="33">
        <v>0</v>
      </c>
      <c r="E30" s="33">
        <f t="shared" si="0"/>
        <v>68377</v>
      </c>
      <c r="F30" s="33"/>
      <c r="G30" s="33">
        <v>11642.87</v>
      </c>
      <c r="H30" s="34">
        <f t="shared" si="1"/>
        <v>56734.13</v>
      </c>
    </row>
    <row r="31" spans="1:8" s="12" customFormat="1" ht="24">
      <c r="A31" s="31" t="s">
        <v>38</v>
      </c>
      <c r="B31" s="32" t="s">
        <v>71</v>
      </c>
      <c r="C31" s="33">
        <v>73362</v>
      </c>
      <c r="D31" s="33">
        <v>-30000</v>
      </c>
      <c r="E31" s="33">
        <f t="shared" si="0"/>
        <v>43362</v>
      </c>
      <c r="F31" s="33"/>
      <c r="G31" s="33">
        <v>8884.07</v>
      </c>
      <c r="H31" s="34">
        <f t="shared" si="1"/>
        <v>34477.93</v>
      </c>
    </row>
    <row r="32" spans="1:8" s="12" customFormat="1">
      <c r="A32" s="31" t="s">
        <v>39</v>
      </c>
      <c r="B32" s="32" t="s">
        <v>65</v>
      </c>
      <c r="C32" s="33">
        <v>44760</v>
      </c>
      <c r="D32" s="33">
        <v>-15200</v>
      </c>
      <c r="E32" s="33">
        <f t="shared" si="0"/>
        <v>29560</v>
      </c>
      <c r="F32" s="33"/>
      <c r="G32" s="33">
        <v>4478.24</v>
      </c>
      <c r="H32" s="34">
        <f t="shared" si="1"/>
        <v>25081.760000000002</v>
      </c>
    </row>
    <row r="33" spans="1:8" s="12" customFormat="1" ht="24">
      <c r="A33" s="31" t="s">
        <v>40</v>
      </c>
      <c r="B33" s="32" t="s">
        <v>71</v>
      </c>
      <c r="C33" s="33">
        <v>227870</v>
      </c>
      <c r="D33" s="33">
        <v>-75000</v>
      </c>
      <c r="E33" s="33">
        <f t="shared" si="0"/>
        <v>152870</v>
      </c>
      <c r="F33" s="33"/>
      <c r="G33" s="33">
        <v>14004.87</v>
      </c>
      <c r="H33" s="34">
        <f t="shared" si="1"/>
        <v>138865.13</v>
      </c>
    </row>
    <row r="34" spans="1:8" s="12" customFormat="1" ht="24">
      <c r="A34" s="31" t="s">
        <v>41</v>
      </c>
      <c r="B34" s="32" t="s">
        <v>71</v>
      </c>
      <c r="C34" s="33">
        <v>147770</v>
      </c>
      <c r="D34" s="33">
        <v>-98709.17</v>
      </c>
      <c r="E34" s="33">
        <f t="shared" si="0"/>
        <v>49060.83</v>
      </c>
      <c r="F34" s="33"/>
      <c r="G34" s="33">
        <v>49060.83</v>
      </c>
      <c r="H34" s="34">
        <f t="shared" si="1"/>
        <v>0</v>
      </c>
    </row>
    <row r="35" spans="1:8" s="12" customFormat="1" ht="24">
      <c r="A35" s="31" t="s">
        <v>42</v>
      </c>
      <c r="B35" s="32" t="s">
        <v>71</v>
      </c>
      <c r="C35" s="33">
        <v>297508</v>
      </c>
      <c r="D35" s="33">
        <v>0</v>
      </c>
      <c r="E35" s="33">
        <f t="shared" si="0"/>
        <v>297508</v>
      </c>
      <c r="F35" s="33"/>
      <c r="G35" s="33">
        <v>50789.48</v>
      </c>
      <c r="H35" s="34">
        <f t="shared" si="1"/>
        <v>246718.52</v>
      </c>
    </row>
    <row r="36" spans="1:8" s="12" customFormat="1" ht="24">
      <c r="A36" s="31" t="s">
        <v>43</v>
      </c>
      <c r="B36" s="32" t="s">
        <v>71</v>
      </c>
      <c r="C36" s="33">
        <v>498511</v>
      </c>
      <c r="D36" s="33">
        <v>0</v>
      </c>
      <c r="E36" s="33">
        <f t="shared" si="0"/>
        <v>498511</v>
      </c>
      <c r="F36" s="33"/>
      <c r="G36" s="33">
        <v>28348.54</v>
      </c>
      <c r="H36" s="34">
        <f t="shared" si="1"/>
        <v>470162.46</v>
      </c>
    </row>
    <row r="37" spans="1:8" s="12" customFormat="1">
      <c r="A37" s="31" t="s">
        <v>44</v>
      </c>
      <c r="B37" s="32" t="s">
        <v>65</v>
      </c>
      <c r="C37" s="33">
        <v>190512</v>
      </c>
      <c r="D37" s="33">
        <v>-47071.959999999992</v>
      </c>
      <c r="E37" s="33">
        <f t="shared" si="0"/>
        <v>143440.04</v>
      </c>
      <c r="F37" s="33"/>
      <c r="G37" s="33">
        <v>20277.63</v>
      </c>
      <c r="H37" s="34">
        <f t="shared" si="1"/>
        <v>123162.41</v>
      </c>
    </row>
    <row r="38" spans="1:8" s="12" customFormat="1">
      <c r="A38" s="31" t="s">
        <v>45</v>
      </c>
      <c r="B38" s="32" t="s">
        <v>65</v>
      </c>
      <c r="C38" s="33">
        <v>335055</v>
      </c>
      <c r="D38" s="33">
        <v>0</v>
      </c>
      <c r="E38" s="33">
        <f t="shared" si="0"/>
        <v>335055</v>
      </c>
      <c r="F38" s="33"/>
      <c r="G38" s="33">
        <v>71235.86</v>
      </c>
      <c r="H38" s="34">
        <f t="shared" si="1"/>
        <v>263819.14</v>
      </c>
    </row>
    <row r="39" spans="1:8" s="12" customFormat="1" ht="24">
      <c r="A39" s="31" t="s">
        <v>46</v>
      </c>
      <c r="B39" s="32" t="s">
        <v>71</v>
      </c>
      <c r="C39" s="33">
        <v>234127</v>
      </c>
      <c r="D39" s="33">
        <v>0</v>
      </c>
      <c r="E39" s="33">
        <f t="shared" si="0"/>
        <v>234127</v>
      </c>
      <c r="F39" s="33"/>
      <c r="G39" s="33">
        <v>13983.34</v>
      </c>
      <c r="H39" s="34">
        <f t="shared" si="1"/>
        <v>220143.66</v>
      </c>
    </row>
    <row r="40" spans="1:8" s="12" customFormat="1">
      <c r="A40" s="31"/>
      <c r="B40" s="32"/>
      <c r="C40" s="33"/>
      <c r="D40" s="33"/>
      <c r="E40" s="33"/>
      <c r="F40" s="33"/>
      <c r="G40" s="33"/>
      <c r="H40" s="34"/>
    </row>
    <row r="41" spans="1:8" s="12" customFormat="1">
      <c r="A41" s="31" t="s">
        <v>18</v>
      </c>
      <c r="B41" s="32" t="s">
        <v>64</v>
      </c>
      <c r="C41" s="33">
        <v>77000</v>
      </c>
      <c r="D41" s="33">
        <v>0</v>
      </c>
      <c r="E41" s="33">
        <f t="shared" si="0"/>
        <v>77000</v>
      </c>
      <c r="F41" s="33">
        <v>691488.2</v>
      </c>
      <c r="G41" s="33"/>
      <c r="H41" s="34">
        <f t="shared" si="1"/>
        <v>768488.2</v>
      </c>
    </row>
    <row r="42" spans="1:8" s="12" customFormat="1">
      <c r="A42" s="31" t="s">
        <v>47</v>
      </c>
      <c r="B42" s="32" t="s">
        <v>65</v>
      </c>
      <c r="C42" s="33">
        <v>100000</v>
      </c>
      <c r="D42" s="33">
        <v>2700</v>
      </c>
      <c r="E42" s="33">
        <f t="shared" si="0"/>
        <v>102700</v>
      </c>
      <c r="F42" s="33">
        <v>38952.589999999997</v>
      </c>
      <c r="G42" s="33"/>
      <c r="H42" s="34">
        <f t="shared" si="1"/>
        <v>141652.59</v>
      </c>
    </row>
    <row r="43" spans="1:8" s="12" customFormat="1" ht="24">
      <c r="A43" s="31" t="s">
        <v>48</v>
      </c>
      <c r="B43" s="32" t="s">
        <v>74</v>
      </c>
      <c r="C43" s="33">
        <v>141429</v>
      </c>
      <c r="D43" s="33">
        <v>0</v>
      </c>
      <c r="E43" s="33">
        <f t="shared" si="0"/>
        <v>141429</v>
      </c>
      <c r="F43" s="33">
        <v>32818.6</v>
      </c>
      <c r="G43" s="33"/>
      <c r="H43" s="34">
        <f t="shared" si="1"/>
        <v>174247.6</v>
      </c>
    </row>
    <row r="44" spans="1:8" s="12" customFormat="1" ht="24">
      <c r="A44" s="31" t="s">
        <v>49</v>
      </c>
      <c r="B44" s="32" t="s">
        <v>68</v>
      </c>
      <c r="C44" s="33">
        <v>13790</v>
      </c>
      <c r="D44" s="33">
        <v>0</v>
      </c>
      <c r="E44" s="33">
        <f t="shared" si="0"/>
        <v>13790</v>
      </c>
      <c r="F44" s="33">
        <v>25550.57</v>
      </c>
      <c r="G44" s="33"/>
      <c r="H44" s="34">
        <f t="shared" si="1"/>
        <v>39340.57</v>
      </c>
    </row>
    <row r="45" spans="1:8" s="12" customFormat="1">
      <c r="A45" s="31" t="s">
        <v>50</v>
      </c>
      <c r="B45" s="32" t="s">
        <v>75</v>
      </c>
      <c r="C45" s="33">
        <v>5147</v>
      </c>
      <c r="D45" s="33">
        <v>0</v>
      </c>
      <c r="E45" s="33">
        <f t="shared" si="0"/>
        <v>5147</v>
      </c>
      <c r="F45" s="33">
        <v>20124.810000000001</v>
      </c>
      <c r="G45" s="33"/>
      <c r="H45" s="34">
        <f t="shared" si="1"/>
        <v>25271.81</v>
      </c>
    </row>
    <row r="46" spans="1:8" s="12" customFormat="1">
      <c r="A46" s="31" t="s">
        <v>51</v>
      </c>
      <c r="B46" s="32" t="s">
        <v>75</v>
      </c>
      <c r="C46" s="33">
        <v>1594</v>
      </c>
      <c r="D46" s="33">
        <v>0</v>
      </c>
      <c r="E46" s="33">
        <f t="shared" si="0"/>
        <v>1594</v>
      </c>
      <c r="F46" s="33">
        <v>1836.65</v>
      </c>
      <c r="G46" s="33"/>
      <c r="H46" s="34">
        <f t="shared" si="1"/>
        <v>3430.65</v>
      </c>
    </row>
    <row r="47" spans="1:8" s="12" customFormat="1" ht="24">
      <c r="A47" s="31" t="s">
        <v>52</v>
      </c>
      <c r="B47" s="32" t="s">
        <v>76</v>
      </c>
      <c r="C47" s="33">
        <v>0</v>
      </c>
      <c r="D47" s="33">
        <v>0</v>
      </c>
      <c r="E47" s="33">
        <f t="shared" si="0"/>
        <v>0</v>
      </c>
      <c r="F47" s="33">
        <v>68543.649999999994</v>
      </c>
      <c r="G47" s="33"/>
      <c r="H47" s="34">
        <f t="shared" si="1"/>
        <v>68543.649999999994</v>
      </c>
    </row>
    <row r="48" spans="1:8" s="12" customFormat="1" ht="24">
      <c r="A48" s="31" t="s">
        <v>53</v>
      </c>
      <c r="B48" s="32" t="s">
        <v>68</v>
      </c>
      <c r="C48" s="33">
        <v>126076</v>
      </c>
      <c r="D48" s="33">
        <v>-45500</v>
      </c>
      <c r="E48" s="33">
        <f t="shared" si="0"/>
        <v>80576</v>
      </c>
      <c r="F48" s="33">
        <v>128445.26</v>
      </c>
      <c r="G48" s="33"/>
      <c r="H48" s="34">
        <f t="shared" si="1"/>
        <v>209021.26</v>
      </c>
    </row>
    <row r="49" spans="1:8" s="12" customFormat="1" ht="24">
      <c r="A49" s="31" t="s">
        <v>54</v>
      </c>
      <c r="B49" s="32" t="s">
        <v>67</v>
      </c>
      <c r="C49" s="33">
        <v>7874</v>
      </c>
      <c r="D49" s="33">
        <v>0</v>
      </c>
      <c r="E49" s="33">
        <f t="shared" si="0"/>
        <v>7874</v>
      </c>
      <c r="F49" s="33">
        <v>20298.59</v>
      </c>
      <c r="G49" s="33"/>
      <c r="H49" s="34">
        <f t="shared" si="1"/>
        <v>28172.59</v>
      </c>
    </row>
    <row r="50" spans="1:8" s="12" customFormat="1" ht="24">
      <c r="A50" s="31" t="s">
        <v>55</v>
      </c>
      <c r="B50" s="32" t="s">
        <v>71</v>
      </c>
      <c r="C50" s="33">
        <v>38084</v>
      </c>
      <c r="D50" s="33">
        <v>0</v>
      </c>
      <c r="E50" s="33">
        <f t="shared" si="0"/>
        <v>38084</v>
      </c>
      <c r="F50" s="33">
        <v>2448.34</v>
      </c>
      <c r="G50" s="33"/>
      <c r="H50" s="34">
        <f t="shared" si="1"/>
        <v>40532.339999999997</v>
      </c>
    </row>
    <row r="51" spans="1:8" s="12" customFormat="1" ht="24">
      <c r="A51" s="31" t="s">
        <v>56</v>
      </c>
      <c r="B51" s="32" t="s">
        <v>77</v>
      </c>
      <c r="C51" s="33">
        <v>0</v>
      </c>
      <c r="D51" s="33">
        <v>0</v>
      </c>
      <c r="E51" s="33">
        <f t="shared" si="0"/>
        <v>0</v>
      </c>
      <c r="F51" s="33">
        <v>98730.7</v>
      </c>
      <c r="G51" s="33"/>
      <c r="H51" s="34">
        <f t="shared" si="1"/>
        <v>98730.7</v>
      </c>
    </row>
    <row r="52" spans="1:8" s="12" customFormat="1" ht="24">
      <c r="A52" s="31" t="s">
        <v>57</v>
      </c>
      <c r="B52" s="32" t="s">
        <v>68</v>
      </c>
      <c r="C52" s="33">
        <v>49486</v>
      </c>
      <c r="D52" s="33">
        <v>-9990.8300000000017</v>
      </c>
      <c r="E52" s="33">
        <f t="shared" si="0"/>
        <v>39495.17</v>
      </c>
      <c r="F52" s="33">
        <v>10721.61</v>
      </c>
      <c r="G52" s="33"/>
      <c r="H52" s="34">
        <f t="shared" si="1"/>
        <v>50216.78</v>
      </c>
    </row>
    <row r="53" spans="1:8" s="12" customFormat="1" ht="24">
      <c r="A53" s="31" t="s">
        <v>58</v>
      </c>
      <c r="B53" s="32" t="s">
        <v>68</v>
      </c>
      <c r="C53" s="33">
        <v>104207</v>
      </c>
      <c r="D53" s="33">
        <v>0</v>
      </c>
      <c r="E53" s="33">
        <f t="shared" si="0"/>
        <v>104207</v>
      </c>
      <c r="F53" s="33">
        <v>71544.009999999995</v>
      </c>
      <c r="G53" s="33"/>
      <c r="H53" s="34">
        <f t="shared" si="1"/>
        <v>175751.01</v>
      </c>
    </row>
    <row r="54" spans="1:8" s="12" customFormat="1" ht="24">
      <c r="A54" s="31" t="s">
        <v>59</v>
      </c>
      <c r="B54" s="32" t="s">
        <v>78</v>
      </c>
      <c r="C54" s="33">
        <v>2260</v>
      </c>
      <c r="D54" s="33">
        <v>0</v>
      </c>
      <c r="E54" s="33">
        <f t="shared" si="0"/>
        <v>2260</v>
      </c>
      <c r="F54" s="33">
        <v>2861.55</v>
      </c>
      <c r="G54" s="33"/>
      <c r="H54" s="34">
        <f t="shared" si="1"/>
        <v>5121.55</v>
      </c>
    </row>
    <row r="55" spans="1:8" s="12" customFormat="1" ht="24">
      <c r="A55" s="31" t="s">
        <v>60</v>
      </c>
      <c r="B55" s="32" t="s">
        <v>68</v>
      </c>
      <c r="C55" s="33">
        <v>23640</v>
      </c>
      <c r="D55" s="33">
        <v>0</v>
      </c>
      <c r="E55" s="33">
        <f t="shared" si="0"/>
        <v>23640</v>
      </c>
      <c r="F55" s="33">
        <v>10256.77</v>
      </c>
      <c r="G55" s="33"/>
      <c r="H55" s="34">
        <f t="shared" si="1"/>
        <v>33896.770000000004</v>
      </c>
    </row>
    <row r="56" spans="1:8" s="12" customFormat="1" ht="24">
      <c r="A56" s="31" t="s">
        <v>61</v>
      </c>
      <c r="B56" s="32" t="s">
        <v>71</v>
      </c>
      <c r="C56" s="33">
        <v>240406</v>
      </c>
      <c r="D56" s="33">
        <v>0</v>
      </c>
      <c r="E56" s="33">
        <f t="shared" si="0"/>
        <v>240406</v>
      </c>
      <c r="F56" s="33">
        <v>20986.03</v>
      </c>
      <c r="G56" s="33"/>
      <c r="H56" s="34">
        <f t="shared" si="1"/>
        <v>261392.03</v>
      </c>
    </row>
    <row r="57" spans="1:8" s="12" customFormat="1" ht="24">
      <c r="A57" s="35" t="s">
        <v>62</v>
      </c>
      <c r="B57" s="36" t="s">
        <v>71</v>
      </c>
      <c r="C57" s="37">
        <v>98815</v>
      </c>
      <c r="D57" s="37">
        <v>33535.829999999987</v>
      </c>
      <c r="E57" s="37">
        <f t="shared" si="0"/>
        <v>132350.82999999999</v>
      </c>
      <c r="F57" s="37">
        <v>63210.7</v>
      </c>
      <c r="G57" s="37"/>
      <c r="H57" s="38">
        <f t="shared" si="1"/>
        <v>195561.52999999997</v>
      </c>
    </row>
    <row r="58" spans="1:8">
      <c r="A58" s="15"/>
      <c r="B58" s="16" t="s">
        <v>13</v>
      </c>
      <c r="C58" s="25">
        <f t="shared" ref="C58:H58" si="2">SUM(C9:C57)</f>
        <v>10277612</v>
      </c>
      <c r="D58" s="25">
        <f t="shared" si="2"/>
        <v>-268060.30999999971</v>
      </c>
      <c r="E58" s="25">
        <f t="shared" si="2"/>
        <v>10009551.689999999</v>
      </c>
      <c r="F58" s="26">
        <f t="shared" si="2"/>
        <v>1314855.04</v>
      </c>
      <c r="G58" s="26">
        <f t="shared" si="2"/>
        <v>1314855.0400000005</v>
      </c>
      <c r="H58" s="25">
        <f t="shared" si="2"/>
        <v>10009551.689999998</v>
      </c>
    </row>
    <row r="59" spans="1:8">
      <c r="A59" s="15"/>
      <c r="B59" s="17"/>
      <c r="C59" s="18"/>
      <c r="D59" s="18"/>
      <c r="E59" s="18"/>
      <c r="F59" s="18"/>
      <c r="G59" s="18"/>
      <c r="H59" s="19"/>
    </row>
    <row r="60" spans="1:8">
      <c r="A60" s="39" t="s">
        <v>15</v>
      </c>
      <c r="B60" s="39"/>
      <c r="C60" s="39"/>
      <c r="D60" s="39"/>
      <c r="E60" s="39"/>
      <c r="F60" s="39"/>
      <c r="G60" s="39"/>
      <c r="H60" s="39"/>
    </row>
    <row r="61" spans="1:8" ht="80.25" customHeight="1">
      <c r="A61" s="40" t="s">
        <v>79</v>
      </c>
      <c r="B61" s="41"/>
      <c r="C61" s="41"/>
      <c r="D61" s="41"/>
      <c r="E61" s="41"/>
      <c r="F61" s="41"/>
      <c r="G61" s="41"/>
      <c r="H61" s="42"/>
    </row>
  </sheetData>
  <mergeCells count="5">
    <mergeCell ref="A60:H60"/>
    <mergeCell ref="A61:H61"/>
    <mergeCell ref="B7:B8"/>
    <mergeCell ref="A3:H3"/>
    <mergeCell ref="F7:G7"/>
  </mergeCells>
  <phoneticPr fontId="0" type="noConversion"/>
  <pageMargins left="3.937007874015748E-2" right="0" top="0.98425196850393704" bottom="0.55118110236220474" header="0" footer="0"/>
  <pageSetup paperSize="9" scale="80" orientation="portrait" horizontalDpi="300" verticalDpi="300" r:id="rId1"/>
  <headerFooter alignWithMargins="0">
    <oddHeader>&amp;L&amp;G</oddHeader>
  </headerFooter>
  <legacyDrawingHF r:id="rId2"/>
</worksheet>
</file>

<file path=xl/worksheets/sheet2.xml><?xml version="1.0" encoding="utf-8"?>
<worksheet xmlns="http://schemas.openxmlformats.org/spreadsheetml/2006/main" xmlns:r="http://schemas.openxmlformats.org/officeDocument/2006/relationships">
  <dimension ref="B1:H1"/>
  <sheetViews>
    <sheetView workbookViewId="0">
      <selection sqref="A1:XFD1048576"/>
    </sheetView>
  </sheetViews>
  <sheetFormatPr baseColWidth="10" defaultColWidth="11.42578125" defaultRowHeight="11.25"/>
  <cols>
    <col min="1" max="1" width="11.42578125" style="20"/>
    <col min="2" max="2" width="11.42578125" style="21"/>
    <col min="3" max="8" width="11.42578125" style="22"/>
    <col min="9" max="16384" width="11.42578125" style="20"/>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FICHA</vt:lpstr>
      <vt:lpstr>Hoja 3</vt:lpstr>
      <vt:lpstr>FICHA!Área_de_impresión</vt:lpstr>
      <vt:lpstr>FICHA!Print_Area</vt:lpstr>
      <vt:lpstr>FICHA!Títulos_a_imprimir</vt:lpstr>
    </vt:vector>
  </TitlesOfParts>
  <Company>Planificacion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Mar_Agullo</dc:creator>
  <cp:lastModifiedBy>jpsalmeron</cp:lastModifiedBy>
  <cp:lastPrinted>2023-12-19T16:16:50Z</cp:lastPrinted>
  <dcterms:created xsi:type="dcterms:W3CDTF">2001-02-01T09:10:38Z</dcterms:created>
  <dcterms:modified xsi:type="dcterms:W3CDTF">2023-12-20T07:42:29Z</dcterms:modified>
</cp:coreProperties>
</file>