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520" windowHeight="16440"/>
  </bookViews>
  <sheets>
    <sheet name="FICHA" sheetId="4" r:id="rId1"/>
    <sheet name="Hoja 3" sheetId="5" r:id="rId2"/>
  </sheets>
  <definedNames>
    <definedName name="_xlnm.Print_Area" localSheetId="0">FICHA!$A$1:$H$80</definedName>
    <definedName name="_xlnm.Print_Titles" localSheetId="0">FICHA!$7:$8</definedName>
  </definedNames>
  <calcPr calcId="125725"/>
</workbook>
</file>

<file path=xl/calcChain.xml><?xml version="1.0" encoding="utf-8"?>
<calcChain xmlns="http://schemas.openxmlformats.org/spreadsheetml/2006/main">
  <c r="E48" i="4"/>
  <c r="H48"/>
  <c r="E23"/>
  <c r="H23" s="1"/>
  <c r="E24"/>
  <c r="H24" s="1"/>
  <c r="E25"/>
  <c r="H25" s="1"/>
  <c r="E26"/>
  <c r="H26" s="1"/>
  <c r="E27"/>
  <c r="H27" s="1"/>
  <c r="E28"/>
  <c r="H28" s="1"/>
  <c r="E29"/>
  <c r="H29" s="1"/>
  <c r="E30"/>
  <c r="H30" s="1"/>
  <c r="E31"/>
  <c r="H31" s="1"/>
  <c r="E32"/>
  <c r="H32" s="1"/>
  <c r="E33"/>
  <c r="H33" s="1"/>
  <c r="E34"/>
  <c r="H34" s="1"/>
  <c r="E35"/>
  <c r="H35" s="1"/>
  <c r="E36"/>
  <c r="H36" s="1"/>
  <c r="E37"/>
  <c r="H37" s="1"/>
  <c r="E38"/>
  <c r="H38" s="1"/>
  <c r="E39"/>
  <c r="H39" s="1"/>
  <c r="E40"/>
  <c r="H40" s="1"/>
  <c r="E41"/>
  <c r="H41" s="1"/>
  <c r="E42"/>
  <c r="H42" s="1"/>
  <c r="E65"/>
  <c r="H65" s="1"/>
  <c r="D62"/>
  <c r="F62"/>
  <c r="G62"/>
  <c r="C62"/>
  <c r="E60"/>
  <c r="H60" s="1"/>
  <c r="E59"/>
  <c r="H59" s="1"/>
  <c r="E58"/>
  <c r="H58" s="1"/>
  <c r="E57"/>
  <c r="H57" s="1"/>
  <c r="D55"/>
  <c r="F55"/>
  <c r="G55"/>
  <c r="C55"/>
  <c r="E54"/>
  <c r="H54" s="1"/>
  <c r="E61"/>
  <c r="H61" s="1"/>
  <c r="D51"/>
  <c r="F51"/>
  <c r="G51"/>
  <c r="C51"/>
  <c r="E46"/>
  <c r="H46" s="1"/>
  <c r="E45"/>
  <c r="H45" s="1"/>
  <c r="E44"/>
  <c r="H44" s="1"/>
  <c r="E43"/>
  <c r="H43" s="1"/>
  <c r="E22"/>
  <c r="H22" s="1"/>
  <c r="E21"/>
  <c r="H21" s="1"/>
  <c r="E20"/>
  <c r="H20" s="1"/>
  <c r="E19"/>
  <c r="H19" s="1"/>
  <c r="E18"/>
  <c r="H18" s="1"/>
  <c r="E17"/>
  <c r="H17" s="1"/>
  <c r="E16"/>
  <c r="H16" s="1"/>
  <c r="E15"/>
  <c r="H15" s="1"/>
  <c r="E49"/>
  <c r="H49" s="1"/>
  <c r="E47"/>
  <c r="H47" s="1"/>
  <c r="E14"/>
  <c r="H14" s="1"/>
  <c r="E13"/>
  <c r="H13" s="1"/>
  <c r="E12"/>
  <c r="H12" s="1"/>
  <c r="E11"/>
  <c r="H11" s="1"/>
  <c r="E10"/>
  <c r="H10" s="1"/>
  <c r="D66"/>
  <c r="F66"/>
  <c r="G66"/>
  <c r="C66"/>
  <c r="D68" l="1"/>
  <c r="G68"/>
  <c r="C68"/>
  <c r="F68"/>
  <c r="E62"/>
  <c r="H62"/>
  <c r="E53"/>
  <c r="E55" s="1"/>
  <c r="E64"/>
  <c r="H64" l="1"/>
  <c r="H66" s="1"/>
  <c r="E66"/>
  <c r="H53"/>
  <c r="E50"/>
  <c r="E51" l="1"/>
  <c r="E68" s="1"/>
  <c r="H50"/>
  <c r="H55"/>
  <c r="H77"/>
  <c r="G77"/>
  <c r="F77"/>
  <c r="D77"/>
  <c r="C77"/>
  <c r="H51" l="1"/>
  <c r="H68" s="1"/>
  <c r="E77"/>
</calcChain>
</file>

<file path=xl/sharedStrings.xml><?xml version="1.0" encoding="utf-8"?>
<sst xmlns="http://schemas.openxmlformats.org/spreadsheetml/2006/main" count="131" uniqueCount="100">
  <si>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</si>
  <si>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</si>
  <si>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</si>
  <si>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</si>
  <si>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</si>
  <si>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</si>
  <si>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</si>
  <si>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</si>
  <si>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</si>
  <si>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</si>
  <si>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</si>
  <si>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</si>
  <si>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</si>
  <si>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</si>
  <si>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</si>
  <si>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</si>
  <si>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</si>
  <si>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</si>
  <si>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</si>
  <si>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</si>
  <si>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</si>
  <si>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</si>
  <si>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</si>
  <si>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SUMINISTRO DE ENERGÍA ELÉCTRICA</t>
  </si>
  <si>
    <t>Total Área de Gasto 1</t>
  </si>
  <si>
    <t>Total Área de Gasto 3</t>
  </si>
  <si>
    <t>Total Área de Gasto 9</t>
  </si>
  <si>
    <t>INDEMNIZACIONES POR RESPONSABILIDAD PATRIMONIAL</t>
  </si>
  <si>
    <t>SUMINISTRO DE AGUA</t>
  </si>
  <si>
    <t>SEGURIDAD SOCIAL</t>
  </si>
  <si>
    <t>COMPLEMENTO ESPECÍFICO PERSONAL FUNCIONARIO</t>
  </si>
  <si>
    <t>Total Área de Gasto 2</t>
  </si>
  <si>
    <t>003.1650.22100</t>
  </si>
  <si>
    <t>003.1640.22798</t>
  </si>
  <si>
    <t>002.1300.22101</t>
  </si>
  <si>
    <t>007.1350.21400</t>
  </si>
  <si>
    <t>002.1300.16000</t>
  </si>
  <si>
    <t>002.1300.22102</t>
  </si>
  <si>
    <t>002.1300.22111</t>
  </si>
  <si>
    <t>002.1300.22112</t>
  </si>
  <si>
    <t>002.1300.22606</t>
  </si>
  <si>
    <t>002.1300.22711</t>
  </si>
  <si>
    <t>002.1300.23120</t>
  </si>
  <si>
    <t>002.1320.16000</t>
  </si>
  <si>
    <t>002.1320.21300</t>
  </si>
  <si>
    <t>002.1320.22701</t>
  </si>
  <si>
    <t>002.1330.20400</t>
  </si>
  <si>
    <t>002.1330.21600</t>
  </si>
  <si>
    <t>SEGURIDAD SOCIAL.</t>
  </si>
  <si>
    <t>SUMINISTRO DE GAS.</t>
  </si>
  <si>
    <t>SUMIN. DE REPUESTOS DE MAQUINARIA, UTILLAJE Y ELEMTOS TPTE.</t>
  </si>
  <si>
    <t>SUMIN. DE MATERIAL ELECTRICO Y DE TELECOMUNICACIONES</t>
  </si>
  <si>
    <t>REUNIONES, CONFERENCIAS Y CURSOS.</t>
  </si>
  <si>
    <t>CONTRATACIÓN DE SERVICIOS GRUA MUNICIPAL</t>
  </si>
  <si>
    <t>LOCOMOCIÓN DEL PERSONAL NO DIRECTIVO.</t>
  </si>
  <si>
    <t>REPARACIONES, MTO. CONSER. MAQUINARIA, INSTALACIONES Y UTILL</t>
  </si>
  <si>
    <t>CONTRATACIÓN SERVICIOS DE SEGURIDAD.</t>
  </si>
  <si>
    <t>ARRENDAMIENTOS DE MATERIAL DE TRANSPORTE</t>
  </si>
  <si>
    <t>REPARACIONES, MTO. CONSERV. EQUIPOS PROCESOS INFORMACIÓN</t>
  </si>
  <si>
    <t>002.1330.22112</t>
  </si>
  <si>
    <t>002.1330.22699</t>
  </si>
  <si>
    <t>008.1341.12004</t>
  </si>
  <si>
    <t>008.1341.12101</t>
  </si>
  <si>
    <t>008.1341.13000</t>
  </si>
  <si>
    <t>008.1341.15000</t>
  </si>
  <si>
    <t>008.1341.16000</t>
  </si>
  <si>
    <t>003.1500.12003</t>
  </si>
  <si>
    <t>003.1510.12001</t>
  </si>
  <si>
    <t>003.1510.12004</t>
  </si>
  <si>
    <t>003.1510.12101</t>
  </si>
  <si>
    <t>003.1510.13000</t>
  </si>
  <si>
    <t>003.1510.16000</t>
  </si>
  <si>
    <t>003.1532.12000</t>
  </si>
  <si>
    <t>003.1532.12101</t>
  </si>
  <si>
    <t>003.1532.16000</t>
  </si>
  <si>
    <t>008.1630.12004</t>
  </si>
  <si>
    <t>008.1630.12101</t>
  </si>
  <si>
    <t>008.1630.13000</t>
  </si>
  <si>
    <t>SUMIN. DE MATERIAL ELECTRÓNICO, ELÉCTRICO Y DE TELECOMUNIC.</t>
  </si>
  <si>
    <t>OTROS GASTOS DIVERSOS</t>
  </si>
  <si>
    <t>SUELDOS DEL GRUPO C2 PERSONAL FUNCIONARIO</t>
  </si>
  <si>
    <t>RETRIBUCIONES BÁSICAS PERSONAL LABORAL FIJO</t>
  </si>
  <si>
    <t>PRODUCTIVIDAD</t>
  </si>
  <si>
    <t>REPARACIONES, MTO. Y CONSERVACIÓN DE ELEMENTOS TRANSPORTE</t>
  </si>
  <si>
    <t>SUELDOS DEL GRUPO C1. PERSONAL FUNCIONARIO</t>
  </si>
  <si>
    <t>SUELDOS DEL GRUPO A2 PERSONAL FUNCIONARIO</t>
  </si>
  <si>
    <t>SUELDOS DEL GRUPO A1.PERSONAL FUNCIONARIO</t>
  </si>
  <si>
    <t>003.1650.13000</t>
  </si>
  <si>
    <t>003.1650.13001</t>
  </si>
  <si>
    <t>003.1650.16000</t>
  </si>
  <si>
    <t>CONTRATACION OTROS TRABAJOS OTRAS EMP. O PROF (NO AMPLIABLE)</t>
  </si>
  <si>
    <t>HORAS EXTRAORDINARIAS PERSONAL LABORAL FIJO</t>
  </si>
  <si>
    <t>002.2210.16000</t>
  </si>
  <si>
    <t>007.3110.13000</t>
  </si>
  <si>
    <t>005.3321.16000</t>
  </si>
  <si>
    <t>005.3342.16000</t>
  </si>
  <si>
    <t>011.3410.13000</t>
  </si>
  <si>
    <t>002.9310.12003</t>
  </si>
  <si>
    <t>TRANSFERENCIAS A MANCOMUNIDADES</t>
  </si>
  <si>
    <t>Nº DE EXPEDIENTE:  080/22/TC/67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</si>
</sst>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5" applyNumberFormat="0" applyAlignment="0" applyProtection="0"/>
    <xf numFmtId="0" fontId="18" fillId="7" borderId="16" applyNumberFormat="0" applyAlignment="0" applyProtection="0"/>
    <xf numFmtId="0" fontId="19" fillId="7" borderId="15" applyNumberFormat="0" applyAlignment="0" applyProtection="0"/>
    <xf numFmtId="0" fontId="20" fillId="0" borderId="17" applyNumberFormat="0" applyFill="0" applyAlignment="0" applyProtection="0"/>
    <xf numFmtId="0" fontId="21" fillId="8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1" fillId="9" borderId="19" applyNumberFormat="0" applyFont="0" applyAlignment="0" applyProtection="0"/>
    <xf numFmtId="0" fontId="26" fillId="0" borderId="0"/>
  </cellStyleXfs>
  <cellXfs count="72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/>
    </xf>
    <xf numFmtId="4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6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9" xfId="0" quotePrefix="1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" fontId="7" fillId="0" borderId="6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4" fontId="8" fillId="0" borderId="0" xfId="0" applyNumberFormat="1" applyFont="1"/>
    <xf numFmtId="0" fontId="9" fillId="0" borderId="0" xfId="0" applyFont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4" fontId="9" fillId="0" borderId="6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/>
    </xf>
    <xf numFmtId="0" fontId="3" fillId="0" borderId="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</cellXfs>
  <cellStyles count="44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43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80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9" t="s">
        <v>0</v>
      </c>
      <c r="B3" s="69"/>
      <c r="C3" s="69"/>
      <c r="D3" s="69"/>
      <c r="E3" s="69"/>
      <c r="F3" s="69"/>
      <c r="G3" s="69"/>
      <c r="H3" s="6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99</v>
      </c>
    </row>
    <row r="7" spans="1:8" s="10" customFormat="1" ht="12.6" customHeight="1">
      <c r="A7" s="28" t="s">
        <v>1</v>
      </c>
      <c r="B7" s="67" t="s">
        <v>17</v>
      </c>
      <c r="C7" s="29" t="s">
        <v>2</v>
      </c>
      <c r="D7" s="29" t="s">
        <v>3</v>
      </c>
      <c r="E7" s="29" t="s">
        <v>4</v>
      </c>
      <c r="F7" s="70" t="s">
        <v>5</v>
      </c>
      <c r="G7" s="71"/>
      <c r="H7" s="29" t="s">
        <v>2</v>
      </c>
    </row>
    <row r="8" spans="1:8" s="12" customFormat="1" ht="24">
      <c r="A8" s="27" t="s">
        <v>6</v>
      </c>
      <c r="B8" s="68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7"/>
      <c r="B9" s="48"/>
      <c r="C9" s="46"/>
      <c r="D9" s="46"/>
      <c r="E9" s="46"/>
      <c r="F9" s="46"/>
      <c r="G9" s="46"/>
      <c r="H9" s="46"/>
    </row>
    <row r="10" spans="1:8" s="12" customFormat="1">
      <c r="A10" s="58" t="s">
        <v>36</v>
      </c>
      <c r="B10" s="59" t="s">
        <v>48</v>
      </c>
      <c r="C10" s="60">
        <v>80428</v>
      </c>
      <c r="D10" s="60">
        <v>0</v>
      </c>
      <c r="E10" s="60">
        <f t="shared" ref="E10" si="0">C10+D10</f>
        <v>80428</v>
      </c>
      <c r="F10" s="60"/>
      <c r="G10" s="60">
        <v>15000</v>
      </c>
      <c r="H10" s="60">
        <f t="shared" ref="H10:H50" si="1">E10+F10-G10</f>
        <v>65428</v>
      </c>
    </row>
    <row r="11" spans="1:8" s="12" customFormat="1">
      <c r="A11" s="58" t="s">
        <v>34</v>
      </c>
      <c r="B11" s="59" t="s">
        <v>28</v>
      </c>
      <c r="C11" s="60">
        <v>9500</v>
      </c>
      <c r="D11" s="60">
        <v>0</v>
      </c>
      <c r="E11" s="60">
        <f t="shared" ref="E11:E49" si="2">C11+D11</f>
        <v>9500</v>
      </c>
      <c r="F11" s="60"/>
      <c r="G11" s="60">
        <v>3000</v>
      </c>
      <c r="H11" s="60">
        <f t="shared" si="1"/>
        <v>6500</v>
      </c>
    </row>
    <row r="12" spans="1:8" s="12" customFormat="1">
      <c r="A12" s="58" t="s">
        <v>37</v>
      </c>
      <c r="B12" s="59" t="s">
        <v>49</v>
      </c>
      <c r="C12" s="60">
        <v>20000</v>
      </c>
      <c r="D12" s="60">
        <v>-2269.0100000000002</v>
      </c>
      <c r="E12" s="60">
        <f t="shared" si="2"/>
        <v>17730.989999999998</v>
      </c>
      <c r="F12" s="60"/>
      <c r="G12" s="60">
        <v>2000</v>
      </c>
      <c r="H12" s="60">
        <f t="shared" si="1"/>
        <v>15730.989999999998</v>
      </c>
    </row>
    <row r="13" spans="1:8" s="12" customFormat="1" ht="24">
      <c r="A13" s="58" t="s">
        <v>38</v>
      </c>
      <c r="B13" s="59" t="s">
        <v>50</v>
      </c>
      <c r="C13" s="60">
        <v>1000</v>
      </c>
      <c r="D13" s="60">
        <v>0</v>
      </c>
      <c r="E13" s="60">
        <f t="shared" si="2"/>
        <v>1000</v>
      </c>
      <c r="F13" s="60"/>
      <c r="G13" s="60">
        <v>1000</v>
      </c>
      <c r="H13" s="60">
        <f t="shared" si="1"/>
        <v>0</v>
      </c>
    </row>
    <row r="14" spans="1:8" s="12" customFormat="1" ht="24">
      <c r="A14" s="58" t="s">
        <v>39</v>
      </c>
      <c r="B14" s="59" t="s">
        <v>51</v>
      </c>
      <c r="C14" s="60">
        <v>5000</v>
      </c>
      <c r="D14" s="60">
        <v>0</v>
      </c>
      <c r="E14" s="60">
        <f t="shared" si="2"/>
        <v>5000</v>
      </c>
      <c r="F14" s="60"/>
      <c r="G14" s="60">
        <v>1000</v>
      </c>
      <c r="H14" s="60">
        <f t="shared" si="1"/>
        <v>4000</v>
      </c>
    </row>
    <row r="15" spans="1:8" s="12" customFormat="1">
      <c r="A15" s="58" t="s">
        <v>40</v>
      </c>
      <c r="B15" s="59" t="s">
        <v>52</v>
      </c>
      <c r="C15" s="60">
        <v>1500</v>
      </c>
      <c r="D15" s="60">
        <v>0</v>
      </c>
      <c r="E15" s="60">
        <f t="shared" ref="E15:E46" si="3">C15+D15</f>
        <v>1500</v>
      </c>
      <c r="F15" s="60"/>
      <c r="G15" s="60">
        <v>1000</v>
      </c>
      <c r="H15" s="60">
        <f t="shared" si="1"/>
        <v>500</v>
      </c>
    </row>
    <row r="16" spans="1:8" s="12" customFormat="1" ht="24">
      <c r="A16" s="58" t="s">
        <v>41</v>
      </c>
      <c r="B16" s="59" t="s">
        <v>53</v>
      </c>
      <c r="C16" s="60">
        <v>5000</v>
      </c>
      <c r="D16" s="60">
        <v>0</v>
      </c>
      <c r="E16" s="60">
        <f t="shared" si="3"/>
        <v>5000</v>
      </c>
      <c r="F16" s="60"/>
      <c r="G16" s="60">
        <v>1000</v>
      </c>
      <c r="H16" s="60">
        <f t="shared" si="1"/>
        <v>4000</v>
      </c>
    </row>
    <row r="17" spans="1:8" s="12" customFormat="1" ht="24">
      <c r="A17" s="58" t="s">
        <v>42</v>
      </c>
      <c r="B17" s="59" t="s">
        <v>54</v>
      </c>
      <c r="C17" s="60">
        <v>2000</v>
      </c>
      <c r="D17" s="60">
        <v>0</v>
      </c>
      <c r="E17" s="60">
        <f t="shared" si="3"/>
        <v>2000</v>
      </c>
      <c r="F17" s="60"/>
      <c r="G17" s="60">
        <v>1000</v>
      </c>
      <c r="H17" s="60">
        <f t="shared" si="1"/>
        <v>1000</v>
      </c>
    </row>
    <row r="18" spans="1:8" s="12" customFormat="1">
      <c r="A18" s="58" t="s">
        <v>43</v>
      </c>
      <c r="B18" s="59" t="s">
        <v>48</v>
      </c>
      <c r="C18" s="60">
        <v>2180136</v>
      </c>
      <c r="D18" s="60">
        <v>-429796.58</v>
      </c>
      <c r="E18" s="60">
        <f t="shared" si="3"/>
        <v>1750339.42</v>
      </c>
      <c r="F18" s="60"/>
      <c r="G18" s="60">
        <v>3000</v>
      </c>
      <c r="H18" s="60">
        <f t="shared" si="1"/>
        <v>1747339.42</v>
      </c>
    </row>
    <row r="19" spans="1:8" s="12" customFormat="1" ht="24">
      <c r="A19" s="58" t="s">
        <v>44</v>
      </c>
      <c r="B19" s="59" t="s">
        <v>55</v>
      </c>
      <c r="C19" s="60">
        <v>2500</v>
      </c>
      <c r="D19" s="60">
        <v>0</v>
      </c>
      <c r="E19" s="60">
        <f t="shared" si="3"/>
        <v>2500</v>
      </c>
      <c r="F19" s="60"/>
      <c r="G19" s="60">
        <v>2000</v>
      </c>
      <c r="H19" s="60">
        <f t="shared" si="1"/>
        <v>500</v>
      </c>
    </row>
    <row r="20" spans="1:8" s="12" customFormat="1" ht="24">
      <c r="A20" s="58" t="s">
        <v>45</v>
      </c>
      <c r="B20" s="59" t="s">
        <v>56</v>
      </c>
      <c r="C20" s="60">
        <v>4130</v>
      </c>
      <c r="D20" s="60">
        <v>0</v>
      </c>
      <c r="E20" s="60">
        <f t="shared" si="3"/>
        <v>4130</v>
      </c>
      <c r="F20" s="60"/>
      <c r="G20" s="60">
        <v>4000</v>
      </c>
      <c r="H20" s="60">
        <f t="shared" si="1"/>
        <v>130</v>
      </c>
    </row>
    <row r="21" spans="1:8" s="12" customFormat="1" ht="24">
      <c r="A21" s="58" t="s">
        <v>46</v>
      </c>
      <c r="B21" s="59" t="s">
        <v>57</v>
      </c>
      <c r="C21" s="60">
        <v>1000</v>
      </c>
      <c r="D21" s="60">
        <v>0</v>
      </c>
      <c r="E21" s="60">
        <f t="shared" si="3"/>
        <v>1000</v>
      </c>
      <c r="F21" s="60"/>
      <c r="G21" s="60">
        <v>1000</v>
      </c>
      <c r="H21" s="60">
        <f t="shared" si="1"/>
        <v>0</v>
      </c>
    </row>
    <row r="22" spans="1:8" s="12" customFormat="1" ht="24">
      <c r="A22" s="58" t="s">
        <v>47</v>
      </c>
      <c r="B22" s="59" t="s">
        <v>58</v>
      </c>
      <c r="C22" s="60">
        <v>1000</v>
      </c>
      <c r="D22" s="60">
        <v>0</v>
      </c>
      <c r="E22" s="60">
        <f t="shared" si="3"/>
        <v>1000</v>
      </c>
      <c r="F22" s="60"/>
      <c r="G22" s="60">
        <v>1000</v>
      </c>
      <c r="H22" s="60">
        <f t="shared" si="1"/>
        <v>0</v>
      </c>
    </row>
    <row r="23" spans="1:8" s="12" customFormat="1" ht="24">
      <c r="A23" s="58" t="s">
        <v>59</v>
      </c>
      <c r="B23" s="59" t="s">
        <v>78</v>
      </c>
      <c r="C23" s="60">
        <v>1046</v>
      </c>
      <c r="D23" s="60">
        <v>0</v>
      </c>
      <c r="E23" s="60">
        <f t="shared" si="3"/>
        <v>1046</v>
      </c>
      <c r="F23" s="60"/>
      <c r="G23" s="60">
        <v>1000</v>
      </c>
      <c r="H23" s="60">
        <f t="shared" si="1"/>
        <v>46</v>
      </c>
    </row>
    <row r="24" spans="1:8" s="12" customFormat="1">
      <c r="A24" s="58" t="s">
        <v>60</v>
      </c>
      <c r="B24" s="59" t="s">
        <v>79</v>
      </c>
      <c r="C24" s="60">
        <v>1569</v>
      </c>
      <c r="D24" s="60">
        <v>0</v>
      </c>
      <c r="E24" s="60">
        <f t="shared" si="3"/>
        <v>1569</v>
      </c>
      <c r="F24" s="60"/>
      <c r="G24" s="60">
        <v>1000</v>
      </c>
      <c r="H24" s="60">
        <f t="shared" si="1"/>
        <v>569</v>
      </c>
    </row>
    <row r="25" spans="1:8" s="12" customFormat="1" ht="24">
      <c r="A25" s="58" t="s">
        <v>61</v>
      </c>
      <c r="B25" s="59" t="s">
        <v>80</v>
      </c>
      <c r="C25" s="60">
        <v>7874</v>
      </c>
      <c r="D25" s="60">
        <v>0</v>
      </c>
      <c r="E25" s="60">
        <f t="shared" si="3"/>
        <v>7874</v>
      </c>
      <c r="F25" s="60"/>
      <c r="G25" s="60">
        <v>7000</v>
      </c>
      <c r="H25" s="60">
        <f t="shared" si="1"/>
        <v>874</v>
      </c>
    </row>
    <row r="26" spans="1:8" s="12" customFormat="1" ht="24">
      <c r="A26" s="58" t="s">
        <v>62</v>
      </c>
      <c r="B26" s="59" t="s">
        <v>30</v>
      </c>
      <c r="C26" s="60">
        <v>25779</v>
      </c>
      <c r="D26" s="60">
        <v>0</v>
      </c>
      <c r="E26" s="60">
        <f t="shared" si="3"/>
        <v>25779</v>
      </c>
      <c r="F26" s="60"/>
      <c r="G26" s="60">
        <v>10000</v>
      </c>
      <c r="H26" s="60">
        <f t="shared" si="1"/>
        <v>15779</v>
      </c>
    </row>
    <row r="27" spans="1:8" s="12" customFormat="1" ht="24">
      <c r="A27" s="58" t="s">
        <v>63</v>
      </c>
      <c r="B27" s="59" t="s">
        <v>81</v>
      </c>
      <c r="C27" s="60">
        <v>147770</v>
      </c>
      <c r="D27" s="60">
        <v>-61309.17</v>
      </c>
      <c r="E27" s="60">
        <f t="shared" si="3"/>
        <v>86460.83</v>
      </c>
      <c r="F27" s="60"/>
      <c r="G27" s="60">
        <v>10000</v>
      </c>
      <c r="H27" s="60">
        <f t="shared" si="1"/>
        <v>76460.83</v>
      </c>
    </row>
    <row r="28" spans="1:8" s="12" customFormat="1">
      <c r="A28" s="58" t="s">
        <v>64</v>
      </c>
      <c r="B28" s="59" t="s">
        <v>82</v>
      </c>
      <c r="C28" s="60">
        <v>11235</v>
      </c>
      <c r="D28" s="60">
        <v>0</v>
      </c>
      <c r="E28" s="60">
        <f t="shared" si="3"/>
        <v>11235</v>
      </c>
      <c r="F28" s="60"/>
      <c r="G28" s="60">
        <v>5000</v>
      </c>
      <c r="H28" s="60">
        <f t="shared" si="1"/>
        <v>6235</v>
      </c>
    </row>
    <row r="29" spans="1:8" s="12" customFormat="1">
      <c r="A29" s="58" t="s">
        <v>65</v>
      </c>
      <c r="B29" s="59" t="s">
        <v>48</v>
      </c>
      <c r="C29" s="60">
        <v>56928</v>
      </c>
      <c r="D29" s="60">
        <v>-11400</v>
      </c>
      <c r="E29" s="60">
        <f t="shared" si="3"/>
        <v>45528</v>
      </c>
      <c r="F29" s="60"/>
      <c r="G29" s="60">
        <v>14000</v>
      </c>
      <c r="H29" s="60">
        <f t="shared" si="1"/>
        <v>31528</v>
      </c>
    </row>
    <row r="30" spans="1:8" s="12" customFormat="1" ht="24">
      <c r="A30" s="58" t="s">
        <v>35</v>
      </c>
      <c r="B30" s="59" t="s">
        <v>83</v>
      </c>
      <c r="C30" s="60">
        <v>4000</v>
      </c>
      <c r="D30" s="60">
        <v>0</v>
      </c>
      <c r="E30" s="60">
        <f t="shared" si="3"/>
        <v>4000</v>
      </c>
      <c r="F30" s="60"/>
      <c r="G30" s="60">
        <v>3000</v>
      </c>
      <c r="H30" s="60">
        <f t="shared" si="1"/>
        <v>1000</v>
      </c>
    </row>
    <row r="31" spans="1:8" s="12" customFormat="1" ht="24">
      <c r="A31" s="58" t="s">
        <v>66</v>
      </c>
      <c r="B31" s="59" t="s">
        <v>84</v>
      </c>
      <c r="C31" s="60">
        <v>18632</v>
      </c>
      <c r="D31" s="60">
        <v>-816.01</v>
      </c>
      <c r="E31" s="60">
        <f t="shared" si="3"/>
        <v>17815.990000000002</v>
      </c>
      <c r="F31" s="60"/>
      <c r="G31" s="60">
        <v>10000</v>
      </c>
      <c r="H31" s="60">
        <f t="shared" si="1"/>
        <v>7815.9900000000016</v>
      </c>
    </row>
    <row r="32" spans="1:8" s="12" customFormat="1" ht="24">
      <c r="A32" s="58" t="s">
        <v>67</v>
      </c>
      <c r="B32" s="59" t="s">
        <v>85</v>
      </c>
      <c r="C32" s="60">
        <v>75606</v>
      </c>
      <c r="D32" s="60">
        <v>-5250.42</v>
      </c>
      <c r="E32" s="60">
        <f t="shared" si="3"/>
        <v>70355.58</v>
      </c>
      <c r="F32" s="60"/>
      <c r="G32" s="60">
        <v>20000</v>
      </c>
      <c r="H32" s="60">
        <f t="shared" si="1"/>
        <v>50355.58</v>
      </c>
    </row>
    <row r="33" spans="1:8" s="12" customFormat="1" ht="24">
      <c r="A33" s="58" t="s">
        <v>68</v>
      </c>
      <c r="B33" s="59" t="s">
        <v>80</v>
      </c>
      <c r="C33" s="60">
        <v>23622</v>
      </c>
      <c r="D33" s="60">
        <v>0</v>
      </c>
      <c r="E33" s="60">
        <f t="shared" si="3"/>
        <v>23622</v>
      </c>
      <c r="F33" s="60"/>
      <c r="G33" s="60">
        <v>6000</v>
      </c>
      <c r="H33" s="60">
        <f t="shared" si="1"/>
        <v>17622</v>
      </c>
    </row>
    <row r="34" spans="1:8" s="12" customFormat="1" ht="24">
      <c r="A34" s="58" t="s">
        <v>69</v>
      </c>
      <c r="B34" s="59" t="s">
        <v>30</v>
      </c>
      <c r="C34" s="60">
        <v>254733</v>
      </c>
      <c r="D34" s="60">
        <v>-6551.67</v>
      </c>
      <c r="E34" s="60">
        <f t="shared" si="3"/>
        <v>248181.33</v>
      </c>
      <c r="F34" s="60"/>
      <c r="G34" s="60">
        <v>10000</v>
      </c>
      <c r="H34" s="60">
        <f t="shared" si="1"/>
        <v>238181.33</v>
      </c>
    </row>
    <row r="35" spans="1:8" s="12" customFormat="1" ht="24">
      <c r="A35" s="58" t="s">
        <v>70</v>
      </c>
      <c r="B35" s="59" t="s">
        <v>81</v>
      </c>
      <c r="C35" s="60">
        <v>166129</v>
      </c>
      <c r="D35" s="60">
        <v>0</v>
      </c>
      <c r="E35" s="60">
        <f t="shared" si="3"/>
        <v>166129</v>
      </c>
      <c r="F35" s="60"/>
      <c r="G35" s="60">
        <v>9000</v>
      </c>
      <c r="H35" s="60">
        <f t="shared" si="1"/>
        <v>157129</v>
      </c>
    </row>
    <row r="36" spans="1:8" s="12" customFormat="1">
      <c r="A36" s="58" t="s">
        <v>71</v>
      </c>
      <c r="B36" s="59" t="s">
        <v>48</v>
      </c>
      <c r="C36" s="60">
        <v>230728</v>
      </c>
      <c r="D36" s="60">
        <v>-11113.22</v>
      </c>
      <c r="E36" s="60">
        <f t="shared" si="3"/>
        <v>219614.78</v>
      </c>
      <c r="F36" s="60"/>
      <c r="G36" s="60">
        <v>13000</v>
      </c>
      <c r="H36" s="60">
        <f t="shared" si="1"/>
        <v>206614.78</v>
      </c>
    </row>
    <row r="37" spans="1:8" s="12" customFormat="1" ht="24">
      <c r="A37" s="58" t="s">
        <v>72</v>
      </c>
      <c r="B37" s="59" t="s">
        <v>86</v>
      </c>
      <c r="C37" s="60">
        <v>29146</v>
      </c>
      <c r="D37" s="60">
        <v>0</v>
      </c>
      <c r="E37" s="60">
        <f t="shared" si="3"/>
        <v>29146</v>
      </c>
      <c r="F37" s="60"/>
      <c r="G37" s="60">
        <v>14000</v>
      </c>
      <c r="H37" s="60">
        <f t="shared" si="1"/>
        <v>15146</v>
      </c>
    </row>
    <row r="38" spans="1:8" s="12" customFormat="1" ht="24">
      <c r="A38" s="58" t="s">
        <v>73</v>
      </c>
      <c r="B38" s="59" t="s">
        <v>30</v>
      </c>
      <c r="C38" s="60">
        <v>101527</v>
      </c>
      <c r="D38" s="60">
        <v>-21000</v>
      </c>
      <c r="E38" s="60">
        <f t="shared" si="3"/>
        <v>80527</v>
      </c>
      <c r="F38" s="60"/>
      <c r="G38" s="60">
        <v>9000</v>
      </c>
      <c r="H38" s="60">
        <f t="shared" si="1"/>
        <v>71527</v>
      </c>
    </row>
    <row r="39" spans="1:8" s="12" customFormat="1">
      <c r="A39" s="58" t="s">
        <v>74</v>
      </c>
      <c r="B39" s="59" t="s">
        <v>48</v>
      </c>
      <c r="C39" s="60">
        <v>101520</v>
      </c>
      <c r="D39" s="60">
        <v>0</v>
      </c>
      <c r="E39" s="60">
        <f t="shared" si="3"/>
        <v>101520</v>
      </c>
      <c r="F39" s="60"/>
      <c r="G39" s="60">
        <v>4000</v>
      </c>
      <c r="H39" s="60">
        <f t="shared" si="1"/>
        <v>97520</v>
      </c>
    </row>
    <row r="40" spans="1:8" s="12" customFormat="1" ht="24">
      <c r="A40" s="58" t="s">
        <v>75</v>
      </c>
      <c r="B40" s="59" t="s">
        <v>80</v>
      </c>
      <c r="C40" s="60">
        <v>7874</v>
      </c>
      <c r="D40" s="60">
        <v>0</v>
      </c>
      <c r="E40" s="60">
        <f t="shared" si="3"/>
        <v>7874</v>
      </c>
      <c r="F40" s="60"/>
      <c r="G40" s="60">
        <v>3000</v>
      </c>
      <c r="H40" s="60">
        <f t="shared" si="1"/>
        <v>4874</v>
      </c>
    </row>
    <row r="41" spans="1:8" s="12" customFormat="1" ht="24">
      <c r="A41" s="58" t="s">
        <v>76</v>
      </c>
      <c r="B41" s="59" t="s">
        <v>30</v>
      </c>
      <c r="C41" s="60">
        <v>11989</v>
      </c>
      <c r="D41" s="60">
        <v>0</v>
      </c>
      <c r="E41" s="60">
        <f t="shared" si="3"/>
        <v>11989</v>
      </c>
      <c r="F41" s="60"/>
      <c r="G41" s="60">
        <v>4000</v>
      </c>
      <c r="H41" s="60">
        <f t="shared" si="1"/>
        <v>7989</v>
      </c>
    </row>
    <row r="42" spans="1:8" s="12" customFormat="1" ht="24">
      <c r="A42" s="58" t="s">
        <v>77</v>
      </c>
      <c r="B42" s="59" t="s">
        <v>81</v>
      </c>
      <c r="C42" s="60">
        <v>297508</v>
      </c>
      <c r="D42" s="60">
        <v>-60000</v>
      </c>
      <c r="E42" s="60">
        <f t="shared" si="3"/>
        <v>237508</v>
      </c>
      <c r="F42" s="60"/>
      <c r="G42" s="60">
        <v>3000</v>
      </c>
      <c r="H42" s="60">
        <f t="shared" si="1"/>
        <v>234508</v>
      </c>
    </row>
    <row r="43" spans="1:8" s="12" customFormat="1">
      <c r="A43" s="58">
        <v>8163016000</v>
      </c>
      <c r="B43" s="59" t="s">
        <v>48</v>
      </c>
      <c r="C43" s="60">
        <v>106740</v>
      </c>
      <c r="D43" s="60">
        <v>-3200</v>
      </c>
      <c r="E43" s="60">
        <f t="shared" si="3"/>
        <v>103540</v>
      </c>
      <c r="F43" s="60"/>
      <c r="G43" s="60">
        <v>24000</v>
      </c>
      <c r="H43" s="60">
        <f t="shared" si="1"/>
        <v>79540</v>
      </c>
    </row>
    <row r="44" spans="1:8" s="12" customFormat="1" ht="24">
      <c r="A44" s="58" t="s">
        <v>33</v>
      </c>
      <c r="B44" s="59" t="s">
        <v>90</v>
      </c>
      <c r="C44" s="60">
        <v>30000</v>
      </c>
      <c r="D44" s="60">
        <v>-15363.35</v>
      </c>
      <c r="E44" s="60">
        <f t="shared" si="3"/>
        <v>14636.65</v>
      </c>
      <c r="F44" s="60"/>
      <c r="G44" s="60">
        <v>5000</v>
      </c>
      <c r="H44" s="60">
        <f t="shared" si="1"/>
        <v>9636.65</v>
      </c>
    </row>
    <row r="45" spans="1:8" s="12" customFormat="1" ht="24">
      <c r="A45" s="58" t="s">
        <v>87</v>
      </c>
      <c r="B45" s="59" t="s">
        <v>81</v>
      </c>
      <c r="C45" s="60">
        <v>108686</v>
      </c>
      <c r="D45" s="60">
        <v>-30000</v>
      </c>
      <c r="E45" s="60">
        <f t="shared" si="3"/>
        <v>78686</v>
      </c>
      <c r="F45" s="60"/>
      <c r="G45" s="60">
        <v>1000</v>
      </c>
      <c r="H45" s="60">
        <f t="shared" si="1"/>
        <v>77686</v>
      </c>
    </row>
    <row r="46" spans="1:8" s="12" customFormat="1" ht="24">
      <c r="A46" s="58" t="s">
        <v>88</v>
      </c>
      <c r="B46" s="59" t="s">
        <v>91</v>
      </c>
      <c r="C46" s="60">
        <v>2000</v>
      </c>
      <c r="D46" s="60">
        <v>0</v>
      </c>
      <c r="E46" s="60">
        <f t="shared" si="3"/>
        <v>2000</v>
      </c>
      <c r="F46" s="60"/>
      <c r="G46" s="60">
        <v>2000</v>
      </c>
      <c r="H46" s="60">
        <f t="shared" si="1"/>
        <v>0</v>
      </c>
    </row>
    <row r="47" spans="1:8" s="12" customFormat="1">
      <c r="A47" s="58" t="s">
        <v>89</v>
      </c>
      <c r="B47" s="59" t="s">
        <v>48</v>
      </c>
      <c r="C47" s="60">
        <v>39324</v>
      </c>
      <c r="D47" s="60">
        <v>0</v>
      </c>
      <c r="E47" s="60">
        <f t="shared" si="2"/>
        <v>39324</v>
      </c>
      <c r="F47" s="60"/>
      <c r="G47" s="60">
        <v>13000</v>
      </c>
      <c r="H47" s="60">
        <f t="shared" si="1"/>
        <v>26324</v>
      </c>
    </row>
    <row r="48" spans="1:8" s="12" customFormat="1" ht="24">
      <c r="A48" s="58">
        <v>3160022696</v>
      </c>
      <c r="B48" s="59" t="s">
        <v>27</v>
      </c>
      <c r="C48" s="60">
        <v>10000</v>
      </c>
      <c r="D48" s="60">
        <v>0</v>
      </c>
      <c r="E48" s="60">
        <f t="shared" si="2"/>
        <v>10000</v>
      </c>
      <c r="F48" s="60"/>
      <c r="G48" s="60">
        <v>10000</v>
      </c>
      <c r="H48" s="60">
        <f t="shared" si="1"/>
        <v>0</v>
      </c>
    </row>
    <row r="49" spans="1:8" s="12" customFormat="1">
      <c r="A49" s="58">
        <v>8162246300</v>
      </c>
      <c r="B49" s="59" t="s">
        <v>98</v>
      </c>
      <c r="C49" s="60">
        <v>50000</v>
      </c>
      <c r="D49" s="60">
        <v>0</v>
      </c>
      <c r="E49" s="60">
        <f t="shared" si="2"/>
        <v>50000</v>
      </c>
      <c r="F49" s="60"/>
      <c r="G49" s="60">
        <v>25000</v>
      </c>
      <c r="H49" s="60">
        <f t="shared" si="1"/>
        <v>25000</v>
      </c>
    </row>
    <row r="50" spans="1:8" s="12" customFormat="1">
      <c r="A50" s="58" t="s">
        <v>32</v>
      </c>
      <c r="B50" s="59" t="s">
        <v>23</v>
      </c>
      <c r="C50" s="60">
        <v>1272000</v>
      </c>
      <c r="D50" s="60">
        <v>1190838.76</v>
      </c>
      <c r="E50" s="60">
        <f t="shared" ref="E50" si="4">C50+D50</f>
        <v>2462838.7599999998</v>
      </c>
      <c r="F50" s="60">
        <v>272000</v>
      </c>
      <c r="G50" s="60"/>
      <c r="H50" s="60">
        <f t="shared" si="1"/>
        <v>2734838.76</v>
      </c>
    </row>
    <row r="51" spans="1:8" s="12" customFormat="1">
      <c r="A51" s="58"/>
      <c r="B51" s="61" t="s">
        <v>24</v>
      </c>
      <c r="C51" s="62">
        <f>SUM(C9:C50)</f>
        <v>5507159</v>
      </c>
      <c r="D51" s="62">
        <f t="shared" ref="D51:H51" si="5">SUM(D9:D50)</f>
        <v>532769.33000000007</v>
      </c>
      <c r="E51" s="62">
        <f t="shared" si="5"/>
        <v>6039928.3300000001</v>
      </c>
      <c r="F51" s="62">
        <f t="shared" si="5"/>
        <v>272000</v>
      </c>
      <c r="G51" s="62">
        <f t="shared" si="5"/>
        <v>272000</v>
      </c>
      <c r="H51" s="62">
        <f t="shared" si="5"/>
        <v>6039928.3300000001</v>
      </c>
    </row>
    <row r="52" spans="1:8" s="12" customFormat="1">
      <c r="A52" s="58"/>
      <c r="B52" s="59"/>
      <c r="C52" s="60"/>
      <c r="D52" s="60"/>
      <c r="E52" s="60"/>
      <c r="F52" s="60"/>
      <c r="G52" s="60"/>
      <c r="H52" s="60"/>
    </row>
    <row r="53" spans="1:8" s="12" customFormat="1">
      <c r="A53" s="58" t="s">
        <v>92</v>
      </c>
      <c r="B53" s="59" t="s">
        <v>29</v>
      </c>
      <c r="C53" s="60">
        <v>100000</v>
      </c>
      <c r="D53" s="60">
        <v>0</v>
      </c>
      <c r="E53" s="60">
        <f t="shared" ref="E53:E54" si="6">C53+D53</f>
        <v>100000</v>
      </c>
      <c r="F53" s="60"/>
      <c r="G53" s="60">
        <v>4000</v>
      </c>
      <c r="H53" s="60">
        <f t="shared" ref="H53:H54" si="7">E53+F53-G53</f>
        <v>96000</v>
      </c>
    </row>
    <row r="54" spans="1:8" s="12" customFormat="1">
      <c r="A54" s="58">
        <v>4231022100</v>
      </c>
      <c r="B54" s="59" t="s">
        <v>23</v>
      </c>
      <c r="C54" s="60">
        <v>61100</v>
      </c>
      <c r="D54" s="60">
        <v>10500</v>
      </c>
      <c r="E54" s="60">
        <f t="shared" si="6"/>
        <v>71600</v>
      </c>
      <c r="F54" s="60">
        <v>4000</v>
      </c>
      <c r="G54" s="60"/>
      <c r="H54" s="60">
        <f t="shared" si="7"/>
        <v>75600</v>
      </c>
    </row>
    <row r="55" spans="1:8" s="12" customFormat="1">
      <c r="A55" s="58"/>
      <c r="B55" s="61" t="s">
        <v>31</v>
      </c>
      <c r="C55" s="62">
        <f t="shared" ref="C55:H55" si="8">SUM(C53:C54)</f>
        <v>161100</v>
      </c>
      <c r="D55" s="62">
        <f t="shared" si="8"/>
        <v>10500</v>
      </c>
      <c r="E55" s="62">
        <f t="shared" si="8"/>
        <v>171600</v>
      </c>
      <c r="F55" s="62">
        <f t="shared" si="8"/>
        <v>4000</v>
      </c>
      <c r="G55" s="62">
        <f t="shared" si="8"/>
        <v>4000</v>
      </c>
      <c r="H55" s="62">
        <f t="shared" si="8"/>
        <v>171600</v>
      </c>
    </row>
    <row r="56" spans="1:8" s="12" customFormat="1">
      <c r="A56" s="58"/>
      <c r="B56" s="59"/>
      <c r="C56" s="60"/>
      <c r="D56" s="60"/>
      <c r="E56" s="60"/>
      <c r="F56" s="60"/>
      <c r="G56" s="60"/>
      <c r="H56" s="60"/>
    </row>
    <row r="57" spans="1:8" s="12" customFormat="1" ht="24">
      <c r="A57" s="58" t="s">
        <v>93</v>
      </c>
      <c r="B57" s="22" t="s">
        <v>81</v>
      </c>
      <c r="C57" s="60">
        <v>240566</v>
      </c>
      <c r="D57" s="60">
        <v>-186545.83000000002</v>
      </c>
      <c r="E57" s="60">
        <f t="shared" ref="E57:E58" si="9">C57+D57</f>
        <v>54020.169999999984</v>
      </c>
      <c r="F57" s="60"/>
      <c r="G57" s="60">
        <v>12000</v>
      </c>
      <c r="H57" s="60">
        <f t="shared" ref="H57:H58" si="10">E57+F57-G57</f>
        <v>42020.169999999984</v>
      </c>
    </row>
    <row r="58" spans="1:8" s="12" customFormat="1">
      <c r="A58" s="58" t="s">
        <v>94</v>
      </c>
      <c r="B58" s="22" t="s">
        <v>48</v>
      </c>
      <c r="C58" s="60">
        <v>247356</v>
      </c>
      <c r="D58" s="60">
        <v>-5600</v>
      </c>
      <c r="E58" s="60">
        <f t="shared" si="9"/>
        <v>241756</v>
      </c>
      <c r="F58" s="60"/>
      <c r="G58" s="60">
        <v>6000</v>
      </c>
      <c r="H58" s="60">
        <f t="shared" si="10"/>
        <v>235756</v>
      </c>
    </row>
    <row r="59" spans="1:8" s="12" customFormat="1">
      <c r="A59" s="58" t="s">
        <v>95</v>
      </c>
      <c r="B59" s="22" t="s">
        <v>48</v>
      </c>
      <c r="C59" s="60">
        <v>303087</v>
      </c>
      <c r="D59" s="60">
        <v>-21738.820000000007</v>
      </c>
      <c r="E59" s="60">
        <f t="shared" ref="E59:E60" si="11">C59+D59</f>
        <v>281348.18</v>
      </c>
      <c r="F59" s="60"/>
      <c r="G59" s="60">
        <v>25000</v>
      </c>
      <c r="H59" s="60">
        <f t="shared" ref="H59:H60" si="12">E59+F59-G59</f>
        <v>256348.18</v>
      </c>
    </row>
    <row r="60" spans="1:8" s="12" customFormat="1" ht="24">
      <c r="A60" s="58" t="s">
        <v>96</v>
      </c>
      <c r="B60" s="22" t="s">
        <v>81</v>
      </c>
      <c r="C60" s="60">
        <v>498511</v>
      </c>
      <c r="D60" s="60">
        <v>0</v>
      </c>
      <c r="E60" s="60">
        <f t="shared" si="11"/>
        <v>498511</v>
      </c>
      <c r="F60" s="60"/>
      <c r="G60" s="60">
        <v>12000</v>
      </c>
      <c r="H60" s="60">
        <f t="shared" si="12"/>
        <v>486511</v>
      </c>
    </row>
    <row r="61" spans="1:8" s="12" customFormat="1">
      <c r="A61" s="58">
        <v>12323022100</v>
      </c>
      <c r="B61" s="59" t="s">
        <v>23</v>
      </c>
      <c r="C61" s="60">
        <v>179000</v>
      </c>
      <c r="D61" s="60">
        <v>213000</v>
      </c>
      <c r="E61" s="60">
        <f t="shared" ref="E61" si="13">C61+D61</f>
        <v>392000</v>
      </c>
      <c r="F61" s="60">
        <v>55000</v>
      </c>
      <c r="G61" s="60"/>
      <c r="H61" s="60">
        <f t="shared" ref="H61" si="14">E61+F61-G61</f>
        <v>447000</v>
      </c>
    </row>
    <row r="62" spans="1:8" s="12" customFormat="1">
      <c r="A62" s="21"/>
      <c r="B62" s="56" t="s">
        <v>25</v>
      </c>
      <c r="C62" s="57">
        <f t="shared" ref="C62:H62" si="15">SUM(C57:C61)</f>
        <v>1468520</v>
      </c>
      <c r="D62" s="57">
        <f t="shared" si="15"/>
        <v>-884.65000000002328</v>
      </c>
      <c r="E62" s="57">
        <f t="shared" si="15"/>
        <v>1467635.35</v>
      </c>
      <c r="F62" s="57">
        <f t="shared" si="15"/>
        <v>55000</v>
      </c>
      <c r="G62" s="57">
        <f t="shared" si="15"/>
        <v>55000</v>
      </c>
      <c r="H62" s="57">
        <f t="shared" si="15"/>
        <v>1467635.35</v>
      </c>
    </row>
    <row r="63" spans="1:8" s="12" customFormat="1">
      <c r="A63" s="21"/>
      <c r="B63" s="22"/>
      <c r="C63" s="20"/>
      <c r="D63" s="20"/>
      <c r="E63" s="20"/>
      <c r="F63" s="20"/>
      <c r="G63" s="20"/>
      <c r="H63" s="20"/>
    </row>
    <row r="64" spans="1:8" s="12" customFormat="1" ht="24">
      <c r="A64" s="21" t="s">
        <v>97</v>
      </c>
      <c r="B64" s="22" t="s">
        <v>84</v>
      </c>
      <c r="C64" s="20">
        <v>56766</v>
      </c>
      <c r="D64" s="20">
        <v>-20000</v>
      </c>
      <c r="E64" s="20">
        <f t="shared" ref="E64" si="16">C64+D64</f>
        <v>36766</v>
      </c>
      <c r="F64" s="20"/>
      <c r="G64" s="20">
        <v>12000</v>
      </c>
      <c r="H64" s="20">
        <f t="shared" ref="H64" si="17">E64+F64-G64</f>
        <v>24766</v>
      </c>
    </row>
    <row r="65" spans="1:8" s="12" customFormat="1">
      <c r="A65" s="21">
        <v>3920322100</v>
      </c>
      <c r="B65" s="22" t="s">
        <v>23</v>
      </c>
      <c r="C65" s="20">
        <v>95400</v>
      </c>
      <c r="D65" s="20">
        <v>76000</v>
      </c>
      <c r="E65" s="20">
        <f t="shared" ref="E65" si="18">C65+D65</f>
        <v>171400</v>
      </c>
      <c r="F65" s="20">
        <v>12000</v>
      </c>
      <c r="G65" s="20"/>
      <c r="H65" s="20">
        <f t="shared" ref="H65" si="19">E65+F65-G65</f>
        <v>183400</v>
      </c>
    </row>
    <row r="66" spans="1:8" s="18" customFormat="1">
      <c r="A66" s="21"/>
      <c r="B66" s="56" t="s">
        <v>26</v>
      </c>
      <c r="C66" s="57">
        <f t="shared" ref="C66:H66" si="20">SUM(C64:C65)</f>
        <v>152166</v>
      </c>
      <c r="D66" s="57">
        <f t="shared" si="20"/>
        <v>56000</v>
      </c>
      <c r="E66" s="57">
        <f t="shared" si="20"/>
        <v>208166</v>
      </c>
      <c r="F66" s="57">
        <f t="shared" si="20"/>
        <v>12000</v>
      </c>
      <c r="G66" s="57">
        <f t="shared" si="20"/>
        <v>12000</v>
      </c>
      <c r="H66" s="57">
        <f t="shared" si="20"/>
        <v>208166</v>
      </c>
    </row>
    <row r="67" spans="1:8" s="19" customFormat="1">
      <c r="A67" s="23"/>
      <c r="B67" s="30"/>
      <c r="C67" s="20"/>
      <c r="D67" s="20"/>
      <c r="E67" s="20"/>
      <c r="F67" s="20"/>
      <c r="G67" s="20"/>
      <c r="H67" s="20"/>
    </row>
    <row r="68" spans="1:8">
      <c r="A68" s="31"/>
      <c r="B68" s="32" t="s">
        <v>13</v>
      </c>
      <c r="C68" s="52">
        <f t="shared" ref="C68:H68" si="21">C51+C55+C62+C66</f>
        <v>7288945</v>
      </c>
      <c r="D68" s="52">
        <f t="shared" si="21"/>
        <v>598384.68000000005</v>
      </c>
      <c r="E68" s="52">
        <f t="shared" si="21"/>
        <v>7887329.6799999997</v>
      </c>
      <c r="F68" s="52">
        <f t="shared" si="21"/>
        <v>343000</v>
      </c>
      <c r="G68" s="52">
        <f t="shared" si="21"/>
        <v>343000</v>
      </c>
      <c r="H68" s="52">
        <f t="shared" si="21"/>
        <v>7887329.6799999997</v>
      </c>
    </row>
    <row r="69" spans="1:8">
      <c r="A69" s="33"/>
      <c r="B69" s="34"/>
      <c r="C69" s="35"/>
      <c r="D69" s="35"/>
      <c r="E69" s="35"/>
      <c r="F69" s="35"/>
      <c r="G69" s="35"/>
      <c r="H69" s="35"/>
    </row>
    <row r="70" spans="1:8">
      <c r="A70" s="36"/>
      <c r="B70" s="37"/>
      <c r="C70" s="38"/>
      <c r="D70" s="38"/>
      <c r="E70" s="38"/>
      <c r="F70" s="38"/>
      <c r="G70" s="38"/>
      <c r="H70" s="38"/>
    </row>
    <row r="71" spans="1:8" s="7" customFormat="1" ht="12.6" customHeight="1">
      <c r="A71" s="24" t="s">
        <v>14</v>
      </c>
      <c r="B71" s="24" t="s">
        <v>18</v>
      </c>
      <c r="C71" s="11" t="s">
        <v>19</v>
      </c>
      <c r="D71" s="11" t="s">
        <v>3</v>
      </c>
      <c r="E71" s="11" t="s">
        <v>20</v>
      </c>
      <c r="F71" s="70" t="s">
        <v>5</v>
      </c>
      <c r="G71" s="71"/>
      <c r="H71" s="11" t="s">
        <v>19</v>
      </c>
    </row>
    <row r="72" spans="1:8" s="25" customFormat="1" ht="24">
      <c r="A72" s="24" t="s">
        <v>6</v>
      </c>
      <c r="B72" s="24"/>
      <c r="C72" s="11" t="s">
        <v>7</v>
      </c>
      <c r="D72" s="11" t="s">
        <v>8</v>
      </c>
      <c r="E72" s="11" t="s">
        <v>9</v>
      </c>
      <c r="F72" s="16" t="s">
        <v>15</v>
      </c>
      <c r="G72" s="16" t="s">
        <v>16</v>
      </c>
      <c r="H72" s="11" t="s">
        <v>21</v>
      </c>
    </row>
    <row r="73" spans="1:8" s="13" customFormat="1">
      <c r="A73" s="39"/>
      <c r="B73" s="40"/>
      <c r="C73" s="41"/>
      <c r="D73" s="41"/>
      <c r="E73" s="41"/>
      <c r="F73" s="41"/>
      <c r="G73" s="41"/>
      <c r="H73" s="41"/>
    </row>
    <row r="74" spans="1:8" s="13" customFormat="1" ht="14.25" customHeight="1">
      <c r="A74" s="15"/>
      <c r="B74" s="37"/>
      <c r="C74" s="42"/>
      <c r="D74" s="17"/>
      <c r="E74" s="42"/>
      <c r="F74" s="42"/>
      <c r="G74" s="17"/>
      <c r="H74" s="42"/>
    </row>
    <row r="75" spans="1:8" s="13" customFormat="1">
      <c r="A75" s="14"/>
      <c r="B75" s="37"/>
      <c r="C75" s="17"/>
      <c r="D75" s="17"/>
      <c r="E75" s="17"/>
      <c r="F75" s="17"/>
      <c r="G75" s="17"/>
      <c r="H75" s="17"/>
    </row>
    <row r="76" spans="1:8" s="13" customFormat="1">
      <c r="A76" s="43"/>
      <c r="B76" s="44"/>
      <c r="C76" s="17"/>
      <c r="D76" s="17"/>
      <c r="E76" s="17"/>
      <c r="F76" s="17"/>
      <c r="G76" s="17"/>
      <c r="H76" s="17"/>
    </row>
    <row r="77" spans="1:8">
      <c r="A77" s="31"/>
      <c r="B77" s="32" t="s">
        <v>13</v>
      </c>
      <c r="C77" s="51">
        <f t="shared" ref="C77:H77" si="22">SUM(C74:C76)</f>
        <v>0</v>
      </c>
      <c r="D77" s="51">
        <f t="shared" si="22"/>
        <v>0</v>
      </c>
      <c r="E77" s="51">
        <f t="shared" si="22"/>
        <v>0</v>
      </c>
      <c r="F77" s="51">
        <f t="shared" si="22"/>
        <v>0</v>
      </c>
      <c r="G77" s="51">
        <f t="shared" si="22"/>
        <v>0</v>
      </c>
      <c r="H77" s="51">
        <f t="shared" si="22"/>
        <v>0</v>
      </c>
    </row>
    <row r="78" spans="1:8">
      <c r="A78" s="31"/>
      <c r="B78" s="45"/>
      <c r="C78" s="49"/>
      <c r="D78" s="49"/>
      <c r="E78" s="49"/>
      <c r="F78" s="49"/>
      <c r="G78" s="49"/>
      <c r="H78" s="50"/>
    </row>
    <row r="79" spans="1:8">
      <c r="A79" s="63" t="s">
        <v>22</v>
      </c>
      <c r="B79" s="63"/>
      <c r="C79" s="63"/>
      <c r="D79" s="63"/>
      <c r="E79" s="63"/>
      <c r="F79" s="63"/>
      <c r="G79" s="63"/>
      <c r="H79" s="63"/>
    </row>
    <row r="80" spans="1:8" ht="80.25" customHeight="1">
      <c r="A80" s="64"/>
      <c r="B80" s="65"/>
      <c r="C80" s="65"/>
      <c r="D80" s="65"/>
      <c r="E80" s="65"/>
      <c r="F80" s="65"/>
      <c r="G80" s="65"/>
      <c r="H80" s="66"/>
    </row>
  </sheetData>
  <mergeCells count="6">
    <mergeCell ref="A79:H79"/>
    <mergeCell ref="A80:H80"/>
    <mergeCell ref="B7:B8"/>
    <mergeCell ref="A3:H3"/>
    <mergeCell ref="F7:G7"/>
    <mergeCell ref="F71:G71"/>
  </mergeCells>
  <phoneticPr fontId="0" type="noConversion"/>
  <pageMargins left="3.937007874015748E-2" right="0" top="0.98425196850393704" bottom="0.55118110236220474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3"/>
    <col min="2" max="2" width="11.42578125" style="54"/>
    <col min="3" max="8" width="11.42578125" style="55"/>
    <col min="9" max="16384" width="11.42578125" style="5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FICHA</vt:lpstr>
      <vt:lpstr>Hoja 3</vt:lpstr>
      <vt:lpstr>FICHA!Área_de_impresión</vt:lpstr>
      <vt:lpstr>FICHA!Títulos_a_imprimir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2022-12-28T10:56:27Z</cp:lastPrinted>
  <dcterms:created xsi:type="dcterms:W3CDTF">2001-02-01T09:10:38Z</dcterms:created>
  <dcterms:modified xsi:type="dcterms:W3CDTF">2023-04-28T11:07:40Z</dcterms:modified>
</cp:coreProperties>
</file>