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FICHA!$A$1:$H$58</definedName>
  </definedNames>
  <calcPr calcId="125725"/>
</workbook>
</file>

<file path=xl/calcChain.xml><?xml version="1.0" encoding="utf-8"?>
<calcChain xmlns="http://schemas.openxmlformats.org/spreadsheetml/2006/main">
  <c r="E30" i="4"/>
  <c r="H30" s="1"/>
  <c r="E23"/>
  <c r="H23" s="1"/>
  <c r="E9"/>
  <c r="H9" s="1"/>
  <c r="G45"/>
  <c r="D45"/>
  <c r="C45"/>
  <c r="F45"/>
  <c r="E11"/>
  <c r="H11" s="1"/>
  <c r="E12"/>
  <c r="H12" s="1"/>
  <c r="E13"/>
  <c r="H13" s="1"/>
  <c r="E14"/>
  <c r="H14" s="1"/>
  <c r="E15"/>
  <c r="H15" s="1"/>
  <c r="E16"/>
  <c r="H16" s="1"/>
  <c r="E17"/>
  <c r="H17" s="1"/>
  <c r="E18"/>
  <c r="H18" s="1"/>
  <c r="E19"/>
  <c r="H19" s="1"/>
  <c r="E20"/>
  <c r="H20" s="1"/>
  <c r="E21"/>
  <c r="H21" s="1"/>
  <c r="E22"/>
  <c r="H22" s="1"/>
  <c r="E24"/>
  <c r="H24" s="1"/>
  <c r="E25"/>
  <c r="H25" s="1"/>
  <c r="E26"/>
  <c r="H26" s="1"/>
  <c r="E27"/>
  <c r="H27" s="1"/>
  <c r="E28"/>
  <c r="H28" s="1"/>
  <c r="E29"/>
  <c r="H29" s="1"/>
  <c r="E31"/>
  <c r="H31" s="1"/>
  <c r="E32"/>
  <c r="H32" s="1"/>
  <c r="E33"/>
  <c r="H33" s="1"/>
  <c r="E34"/>
  <c r="H34" s="1"/>
  <c r="E35"/>
  <c r="H35" s="1"/>
  <c r="E36"/>
  <c r="H36" s="1"/>
  <c r="E37"/>
  <c r="H37" s="1"/>
  <c r="E38"/>
  <c r="H38" s="1"/>
  <c r="E39"/>
  <c r="H39" s="1"/>
  <c r="E40"/>
  <c r="H40" s="1"/>
  <c r="E41"/>
  <c r="H41" s="1"/>
  <c r="E42"/>
  <c r="H42" s="1"/>
  <c r="E43"/>
  <c r="H43" s="1"/>
  <c r="E10"/>
  <c r="H10" s="1"/>
  <c r="H45" l="1"/>
  <c r="E45"/>
  <c r="H57"/>
  <c r="G57"/>
  <c r="F57"/>
  <c r="D57"/>
  <c r="C57"/>
  <c r="E57" l="1"/>
</calcChain>
</file>

<file path=xl/sharedStrings.xml><?xml version="1.0" encoding="utf-8"?>
<sst xmlns="http://schemas.openxmlformats.org/spreadsheetml/2006/main" count="99" uniqueCount="73">
  <si>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</si>
  <si>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</si>
  <si>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</si>
  <si>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</si>
  <si>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</si>
  <si>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</si>
  <si>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</si>
  <si>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</si>
  <si>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</si>
  <si>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</si>
  <si>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</si>
  <si>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</si>
  <si>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</si>
  <si>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</si>
  <si>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</si>
  <si>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</si>
  <si>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</si>
  <si>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</si>
  <si>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</si>
  <si>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</si>
  <si>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</si>
  <si>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</si>
  <si>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SUELDOS DEL GRUPO C1 PERSONAL FUNCIONARIO</t>
  </si>
  <si>
    <t>OTRAS REMUNERACIONES BÁSICAS PERSONAL FUNCIONARIO</t>
  </si>
  <si>
    <t>COMPLEMENTO DE DESTINO PERSONAL FUNCIONARIO</t>
  </si>
  <si>
    <t>PRODUCTIVIDAD</t>
  </si>
  <si>
    <t>SUELDOS DEL GRUPO A1 PERSONAL FUNCIONARIO</t>
  </si>
  <si>
    <t>SUELDOS DEL GRUPO C2 PERSONAL FUNCIONARIO</t>
  </si>
  <si>
    <t>002.9120.100.00</t>
  </si>
  <si>
    <t>002.9251.121.01</t>
  </si>
  <si>
    <t>002.9311.120.03</t>
  </si>
  <si>
    <t>002.9340.120.03</t>
  </si>
  <si>
    <t>003.1510.120.04</t>
  </si>
  <si>
    <t>003.1511.120.09</t>
  </si>
  <si>
    <t>003.1640.130.00</t>
  </si>
  <si>
    <t>003.1650.130.00</t>
  </si>
  <si>
    <t>004.2311.121.01</t>
  </si>
  <si>
    <t>004.3111.120.00</t>
  </si>
  <si>
    <t>004.3200.120.03</t>
  </si>
  <si>
    <t>004.3240.130.00</t>
  </si>
  <si>
    <t>005.1350.150.00</t>
  </si>
  <si>
    <t>006.4930.121.01</t>
  </si>
  <si>
    <t>007.1341.120.03</t>
  </si>
  <si>
    <t>010.3343.120.09</t>
  </si>
  <si>
    <t>011.3420.130.00</t>
  </si>
  <si>
    <t>012.3321.121.01</t>
  </si>
  <si>
    <t>012.3341.130.00</t>
  </si>
  <si>
    <t>002.9120.233.00</t>
  </si>
  <si>
    <t>002.9231.121.01</t>
  </si>
  <si>
    <t>002.9231.151.02</t>
  </si>
  <si>
    <t>003.1500.121.01</t>
  </si>
  <si>
    <t>005.1300.120.00</t>
  </si>
  <si>
    <t>005.1300.121.00</t>
  </si>
  <si>
    <t>005.1300.121.01</t>
  </si>
  <si>
    <t>005.1330.120.04</t>
  </si>
  <si>
    <t>005.1330.121.01</t>
  </si>
  <si>
    <t>005.1330.150.00</t>
  </si>
  <si>
    <t>007.9240.130.00</t>
  </si>
  <si>
    <t>008.1710.130.00</t>
  </si>
  <si>
    <t>011.3410.130.00</t>
  </si>
  <si>
    <t>RETRIBUCIONES PERSONAL EVENTUAL INCAPACIDAD TEMPORAL</t>
  </si>
  <si>
    <t>RETRIBUCIONES BÁSICAS MIEMBROS ÓRGANOS DE GOBIERNO</t>
  </si>
  <si>
    <t>COMPLEMENTO ESPECÍFICO PERSONAL FUNCIONARIO</t>
  </si>
  <si>
    <t>COMPLEMENTO DEL GRUPO C1 PERSONAL FUNCIONARIO</t>
  </si>
  <si>
    <t>SUELDO DEL GRUPO C2 PERSONAL FUNCIONARIO</t>
  </si>
  <si>
    <t>RETRIBUCIONES BÁSICAS PERSONAL LABORAL FIJO</t>
  </si>
  <si>
    <t>SUELDO DEL GRUPO C1 PERSONAL FUNCIONARIO</t>
  </si>
  <si>
    <t>OTRAS INDEMNIZACIONES ÓRGANOS DE GOBIERNO</t>
  </si>
  <si>
    <t>GRATIFICACIONES PROCESOS ELECTORALES</t>
  </si>
  <si>
    <t>SUELDO DEL GRUPO A1 PERSONAL FUNCIONARIO</t>
  </si>
  <si>
    <t>002.9202.131.01</t>
  </si>
  <si>
    <t>SEGURIDAD SOCIAL</t>
  </si>
  <si>
    <t>Nº DE EXPEDIENTE:  046/20/TC/38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</si>
</sst>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4" fillId="0" borderId="0" xfId="0" quotePrefix="1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2.42578125" style="1" customWidth="1"/>
    <col min="4" max="4" width="11.7109375" style="1" customWidth="1"/>
    <col min="5" max="5" width="14" style="1" customWidth="1"/>
    <col min="6" max="7" width="11.7109375" style="1" customWidth="1"/>
    <col min="8" max="8" width="12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62" t="s">
        <v>72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 ht="24">
      <c r="A9" s="53" t="s">
        <v>70</v>
      </c>
      <c r="B9" s="25" t="s">
        <v>60</v>
      </c>
      <c r="C9" s="23">
        <v>21931</v>
      </c>
      <c r="D9" s="52"/>
      <c r="E9" s="23">
        <f>C9+D9</f>
        <v>21931</v>
      </c>
      <c r="F9" s="23">
        <v>86200</v>
      </c>
      <c r="G9" s="52"/>
      <c r="H9" s="23">
        <f>E9+F9-G9</f>
        <v>108131</v>
      </c>
    </row>
    <row r="10" spans="1:8" s="21" customFormat="1" ht="24">
      <c r="A10" s="24" t="s">
        <v>28</v>
      </c>
      <c r="B10" s="25" t="s">
        <v>61</v>
      </c>
      <c r="C10" s="23">
        <v>892294</v>
      </c>
      <c r="D10" s="23"/>
      <c r="E10" s="23">
        <f>C10+D10</f>
        <v>892294</v>
      </c>
      <c r="F10" s="23">
        <v>270000</v>
      </c>
      <c r="G10" s="23"/>
      <c r="H10" s="23">
        <f>E10+F10-G10</f>
        <v>1162294</v>
      </c>
    </row>
    <row r="11" spans="1:8" s="21" customFormat="1" ht="24">
      <c r="A11" s="24" t="s">
        <v>29</v>
      </c>
      <c r="B11" s="25" t="s">
        <v>62</v>
      </c>
      <c r="C11" s="23">
        <v>59492</v>
      </c>
      <c r="D11" s="23"/>
      <c r="E11" s="23">
        <f t="shared" ref="E11:E43" si="0">C11+D11</f>
        <v>59492</v>
      </c>
      <c r="F11" s="23">
        <v>4100</v>
      </c>
      <c r="G11" s="23"/>
      <c r="H11" s="23">
        <f t="shared" ref="H11:H43" si="1">E11+F11-G11</f>
        <v>63592</v>
      </c>
    </row>
    <row r="12" spans="1:8" s="21" customFormat="1" ht="24">
      <c r="A12" s="24" t="s">
        <v>30</v>
      </c>
      <c r="B12" s="25" t="s">
        <v>63</v>
      </c>
      <c r="C12" s="23">
        <v>8946</v>
      </c>
      <c r="D12" s="23"/>
      <c r="E12" s="23">
        <f t="shared" si="0"/>
        <v>8946</v>
      </c>
      <c r="F12" s="23">
        <v>1600</v>
      </c>
      <c r="G12" s="23"/>
      <c r="H12" s="23">
        <f t="shared" si="1"/>
        <v>10546</v>
      </c>
    </row>
    <row r="13" spans="1:8" s="21" customFormat="1" ht="24">
      <c r="A13" s="24" t="s">
        <v>31</v>
      </c>
      <c r="B13" s="25" t="s">
        <v>22</v>
      </c>
      <c r="C13" s="23">
        <v>8946</v>
      </c>
      <c r="D13" s="23"/>
      <c r="E13" s="23">
        <f t="shared" si="0"/>
        <v>8946</v>
      </c>
      <c r="F13" s="23">
        <v>900</v>
      </c>
      <c r="G13" s="23"/>
      <c r="H13" s="23">
        <f t="shared" si="1"/>
        <v>9846</v>
      </c>
    </row>
    <row r="14" spans="1:8" s="21" customFormat="1" ht="24">
      <c r="A14" s="24" t="s">
        <v>32</v>
      </c>
      <c r="B14" s="25" t="s">
        <v>64</v>
      </c>
      <c r="C14" s="23">
        <v>22338</v>
      </c>
      <c r="D14" s="23"/>
      <c r="E14" s="23">
        <f t="shared" si="0"/>
        <v>22338</v>
      </c>
      <c r="F14" s="23">
        <v>9500</v>
      </c>
      <c r="G14" s="23"/>
      <c r="H14" s="23">
        <f t="shared" si="1"/>
        <v>31838</v>
      </c>
    </row>
    <row r="15" spans="1:8" s="21" customFormat="1" ht="24">
      <c r="A15" s="24" t="s">
        <v>33</v>
      </c>
      <c r="B15" s="25" t="s">
        <v>23</v>
      </c>
      <c r="C15" s="23">
        <v>26736</v>
      </c>
      <c r="D15" s="23">
        <v>4966</v>
      </c>
      <c r="E15" s="23">
        <f t="shared" si="0"/>
        <v>31702</v>
      </c>
      <c r="F15" s="23">
        <v>13500</v>
      </c>
      <c r="G15" s="23"/>
      <c r="H15" s="23">
        <f t="shared" si="1"/>
        <v>45202</v>
      </c>
    </row>
    <row r="16" spans="1:8" s="21" customFormat="1" ht="24">
      <c r="A16" s="24" t="s">
        <v>34</v>
      </c>
      <c r="B16" s="25" t="s">
        <v>65</v>
      </c>
      <c r="C16" s="23">
        <v>36590</v>
      </c>
      <c r="D16" s="23"/>
      <c r="E16" s="23">
        <f t="shared" si="0"/>
        <v>36590</v>
      </c>
      <c r="F16" s="23">
        <v>2000</v>
      </c>
      <c r="G16" s="23"/>
      <c r="H16" s="23">
        <f t="shared" si="1"/>
        <v>38590</v>
      </c>
    </row>
    <row r="17" spans="1:8" s="21" customFormat="1" ht="24">
      <c r="A17" s="24" t="s">
        <v>35</v>
      </c>
      <c r="B17" s="25" t="s">
        <v>65</v>
      </c>
      <c r="C17" s="23">
        <v>98618</v>
      </c>
      <c r="D17" s="23"/>
      <c r="E17" s="23">
        <f t="shared" si="0"/>
        <v>98618</v>
      </c>
      <c r="F17" s="23">
        <v>1600</v>
      </c>
      <c r="G17" s="23"/>
      <c r="H17" s="23">
        <f t="shared" si="1"/>
        <v>100218</v>
      </c>
    </row>
    <row r="18" spans="1:8" s="21" customFormat="1" ht="24">
      <c r="A18" s="24" t="s">
        <v>36</v>
      </c>
      <c r="B18" s="25" t="s">
        <v>62</v>
      </c>
      <c r="C18" s="23">
        <v>155265</v>
      </c>
      <c r="D18" s="23">
        <v>-13102</v>
      </c>
      <c r="E18" s="23">
        <f t="shared" si="0"/>
        <v>142163</v>
      </c>
      <c r="F18" s="23">
        <v>24000</v>
      </c>
      <c r="G18" s="23"/>
      <c r="H18" s="23">
        <f t="shared" si="1"/>
        <v>166163</v>
      </c>
    </row>
    <row r="19" spans="1:8" s="21" customFormat="1" ht="24">
      <c r="A19" s="24" t="s">
        <v>37</v>
      </c>
      <c r="B19" s="25" t="s">
        <v>26</v>
      </c>
      <c r="C19" s="23">
        <v>13780</v>
      </c>
      <c r="D19" s="23"/>
      <c r="E19" s="23">
        <f t="shared" si="0"/>
        <v>13780</v>
      </c>
      <c r="F19" s="23">
        <v>35500</v>
      </c>
      <c r="G19" s="23"/>
      <c r="H19" s="23">
        <f t="shared" si="1"/>
        <v>49280</v>
      </c>
    </row>
    <row r="20" spans="1:8" s="21" customFormat="1" ht="24">
      <c r="A20" s="24" t="s">
        <v>38</v>
      </c>
      <c r="B20" s="25" t="s">
        <v>22</v>
      </c>
      <c r="C20" s="23">
        <v>17892</v>
      </c>
      <c r="D20" s="23"/>
      <c r="E20" s="23">
        <f t="shared" si="0"/>
        <v>17892</v>
      </c>
      <c r="F20" s="23">
        <v>15000</v>
      </c>
      <c r="G20" s="23"/>
      <c r="H20" s="23">
        <f t="shared" si="1"/>
        <v>32892</v>
      </c>
    </row>
    <row r="21" spans="1:8" s="21" customFormat="1" ht="24">
      <c r="A21" s="24" t="s">
        <v>39</v>
      </c>
      <c r="B21" s="25" t="s">
        <v>65</v>
      </c>
      <c r="C21" s="23">
        <v>54541</v>
      </c>
      <c r="D21" s="23"/>
      <c r="E21" s="23">
        <f t="shared" si="0"/>
        <v>54541</v>
      </c>
      <c r="F21" s="23">
        <v>2600</v>
      </c>
      <c r="G21" s="23"/>
      <c r="H21" s="23">
        <f t="shared" si="1"/>
        <v>57141</v>
      </c>
    </row>
    <row r="22" spans="1:8" s="21" customFormat="1">
      <c r="A22" s="24" t="s">
        <v>40</v>
      </c>
      <c r="B22" s="25" t="s">
        <v>25</v>
      </c>
      <c r="C22" s="23">
        <v>3063</v>
      </c>
      <c r="D22" s="23"/>
      <c r="E22" s="23">
        <f t="shared" si="0"/>
        <v>3063</v>
      </c>
      <c r="F22" s="23">
        <v>2500</v>
      </c>
      <c r="G22" s="23"/>
      <c r="H22" s="23">
        <f t="shared" si="1"/>
        <v>5563</v>
      </c>
    </row>
    <row r="23" spans="1:8" s="21" customFormat="1">
      <c r="A23" s="24">
        <v>6431316000</v>
      </c>
      <c r="B23" s="25" t="s">
        <v>71</v>
      </c>
      <c r="C23" s="23">
        <v>32724</v>
      </c>
      <c r="D23" s="23"/>
      <c r="E23" s="23">
        <f t="shared" ref="E23" si="2">C23+D23</f>
        <v>32724</v>
      </c>
      <c r="F23" s="23">
        <v>17000</v>
      </c>
      <c r="G23" s="23"/>
      <c r="H23" s="23">
        <f t="shared" ref="H23" si="3">E23+F23-G23</f>
        <v>49724</v>
      </c>
    </row>
    <row r="24" spans="1:8" s="21" customFormat="1" ht="24">
      <c r="A24" s="24" t="s">
        <v>41</v>
      </c>
      <c r="B24" s="25" t="s">
        <v>62</v>
      </c>
      <c r="C24" s="23">
        <v>66752</v>
      </c>
      <c r="D24" s="23">
        <v>-64962.84</v>
      </c>
      <c r="E24" s="23">
        <f t="shared" si="0"/>
        <v>1789.1600000000035</v>
      </c>
      <c r="F24" s="23">
        <v>6000</v>
      </c>
      <c r="G24" s="23"/>
      <c r="H24" s="23">
        <f t="shared" si="1"/>
        <v>7789.1600000000035</v>
      </c>
    </row>
    <row r="25" spans="1:8" s="21" customFormat="1" ht="24">
      <c r="A25" s="24" t="s">
        <v>42</v>
      </c>
      <c r="B25" s="25" t="s">
        <v>66</v>
      </c>
      <c r="C25" s="23">
        <v>8946</v>
      </c>
      <c r="D25" s="23"/>
      <c r="E25" s="23">
        <f t="shared" si="0"/>
        <v>8946</v>
      </c>
      <c r="F25" s="23">
        <v>4200</v>
      </c>
      <c r="G25" s="23"/>
      <c r="H25" s="23">
        <f t="shared" si="1"/>
        <v>13146</v>
      </c>
    </row>
    <row r="26" spans="1:8" s="21" customFormat="1" ht="24">
      <c r="A26" s="24" t="s">
        <v>43</v>
      </c>
      <c r="B26" s="25" t="s">
        <v>23</v>
      </c>
      <c r="C26" s="23">
        <v>6114</v>
      </c>
      <c r="D26" s="23"/>
      <c r="E26" s="23">
        <f t="shared" si="0"/>
        <v>6114</v>
      </c>
      <c r="F26" s="23">
        <v>15200</v>
      </c>
      <c r="G26" s="23"/>
      <c r="H26" s="23">
        <f t="shared" si="1"/>
        <v>21314</v>
      </c>
    </row>
    <row r="27" spans="1:8" s="21" customFormat="1" ht="24">
      <c r="A27" s="24" t="s">
        <v>44</v>
      </c>
      <c r="B27" s="25" t="s">
        <v>65</v>
      </c>
      <c r="C27" s="23">
        <v>848904</v>
      </c>
      <c r="D27" s="23">
        <v>2187.7800000000002</v>
      </c>
      <c r="E27" s="23">
        <f t="shared" si="0"/>
        <v>851091.78</v>
      </c>
      <c r="F27" s="23">
        <v>35100</v>
      </c>
      <c r="G27" s="23"/>
      <c r="H27" s="23">
        <f t="shared" si="1"/>
        <v>886191.78</v>
      </c>
    </row>
    <row r="28" spans="1:8" s="21" customFormat="1" ht="24">
      <c r="A28" s="24" t="s">
        <v>45</v>
      </c>
      <c r="B28" s="25" t="s">
        <v>62</v>
      </c>
      <c r="C28" s="23">
        <v>230589</v>
      </c>
      <c r="D28" s="23"/>
      <c r="E28" s="23">
        <f t="shared" si="0"/>
        <v>230589</v>
      </c>
      <c r="F28" s="23">
        <v>60000</v>
      </c>
      <c r="G28" s="23"/>
      <c r="H28" s="23">
        <f t="shared" si="1"/>
        <v>290589</v>
      </c>
    </row>
    <row r="29" spans="1:8" s="21" customFormat="1" ht="24">
      <c r="A29" s="24" t="s">
        <v>46</v>
      </c>
      <c r="B29" s="25" t="s">
        <v>65</v>
      </c>
      <c r="C29" s="23">
        <v>147833</v>
      </c>
      <c r="D29" s="23">
        <v>4078</v>
      </c>
      <c r="E29" s="23">
        <f t="shared" si="0"/>
        <v>151911</v>
      </c>
      <c r="F29" s="23">
        <v>3600</v>
      </c>
      <c r="G29" s="23"/>
      <c r="H29" s="23">
        <f t="shared" si="1"/>
        <v>155511</v>
      </c>
    </row>
    <row r="30" spans="1:8" s="21" customFormat="1">
      <c r="A30" s="24">
        <v>2221016000</v>
      </c>
      <c r="B30" s="25" t="s">
        <v>71</v>
      </c>
      <c r="C30" s="23">
        <v>100000</v>
      </c>
      <c r="D30" s="23"/>
      <c r="E30" s="23">
        <f t="shared" ref="E30" si="4">C30+D30</f>
        <v>100000</v>
      </c>
      <c r="F30" s="23"/>
      <c r="G30" s="23">
        <v>17000</v>
      </c>
      <c r="H30" s="23">
        <f t="shared" ref="H30" si="5">E30+F30-G30</f>
        <v>83000</v>
      </c>
    </row>
    <row r="31" spans="1:8" s="21" customFormat="1" ht="24">
      <c r="A31" s="24" t="s">
        <v>47</v>
      </c>
      <c r="B31" s="25" t="s">
        <v>67</v>
      </c>
      <c r="C31" s="23">
        <v>170000</v>
      </c>
      <c r="D31" s="23"/>
      <c r="E31" s="23">
        <f t="shared" si="0"/>
        <v>170000</v>
      </c>
      <c r="F31" s="23"/>
      <c r="G31" s="23">
        <v>80000</v>
      </c>
      <c r="H31" s="23">
        <f t="shared" si="1"/>
        <v>90000</v>
      </c>
    </row>
    <row r="32" spans="1:8" s="21" customFormat="1" ht="24">
      <c r="A32" s="59" t="s">
        <v>48</v>
      </c>
      <c r="B32" s="60" t="s">
        <v>62</v>
      </c>
      <c r="C32" s="61">
        <v>82178</v>
      </c>
      <c r="D32" s="61"/>
      <c r="E32" s="61">
        <f t="shared" si="0"/>
        <v>82178</v>
      </c>
      <c r="F32" s="61"/>
      <c r="G32" s="61">
        <v>10000</v>
      </c>
      <c r="H32" s="23">
        <f t="shared" si="1"/>
        <v>72178</v>
      </c>
    </row>
    <row r="33" spans="1:8" s="21" customFormat="1" ht="24">
      <c r="A33" s="24" t="s">
        <v>49</v>
      </c>
      <c r="B33" s="25" t="s">
        <v>68</v>
      </c>
      <c r="C33" s="23">
        <v>65000</v>
      </c>
      <c r="D33" s="23"/>
      <c r="E33" s="23">
        <f t="shared" si="0"/>
        <v>65000</v>
      </c>
      <c r="F33" s="23"/>
      <c r="G33" s="23">
        <v>65000</v>
      </c>
      <c r="H33" s="23">
        <f t="shared" si="1"/>
        <v>0</v>
      </c>
    </row>
    <row r="34" spans="1:8" s="21" customFormat="1" ht="24">
      <c r="A34" s="59" t="s">
        <v>50</v>
      </c>
      <c r="B34" s="60" t="s">
        <v>62</v>
      </c>
      <c r="C34" s="61">
        <v>53552</v>
      </c>
      <c r="D34" s="61">
        <v>31953.91</v>
      </c>
      <c r="E34" s="61">
        <f t="shared" si="0"/>
        <v>85505.91</v>
      </c>
      <c r="F34" s="61"/>
      <c r="G34" s="61">
        <v>48100</v>
      </c>
      <c r="H34" s="23">
        <f t="shared" si="1"/>
        <v>37405.910000000003</v>
      </c>
    </row>
    <row r="35" spans="1:8" s="21" customFormat="1" ht="24">
      <c r="A35" s="24" t="s">
        <v>51</v>
      </c>
      <c r="B35" s="25" t="s">
        <v>69</v>
      </c>
      <c r="C35" s="23">
        <v>41340</v>
      </c>
      <c r="D35" s="23">
        <v>-14959.96</v>
      </c>
      <c r="E35" s="23">
        <f t="shared" si="0"/>
        <v>26380.04</v>
      </c>
      <c r="F35" s="23"/>
      <c r="G35" s="23">
        <v>10000</v>
      </c>
      <c r="H35" s="23">
        <f t="shared" si="1"/>
        <v>16380.04</v>
      </c>
    </row>
    <row r="36" spans="1:8" s="21" customFormat="1" ht="24">
      <c r="A36" s="59" t="s">
        <v>52</v>
      </c>
      <c r="B36" s="60" t="s">
        <v>24</v>
      </c>
      <c r="C36" s="61">
        <v>48585</v>
      </c>
      <c r="D36" s="61">
        <v>-10322.14</v>
      </c>
      <c r="E36" s="61">
        <f t="shared" si="0"/>
        <v>38262.86</v>
      </c>
      <c r="F36" s="61"/>
      <c r="G36" s="61">
        <v>10000</v>
      </c>
      <c r="H36" s="23">
        <f t="shared" si="1"/>
        <v>28262.86</v>
      </c>
    </row>
    <row r="37" spans="1:8" s="21" customFormat="1" ht="24">
      <c r="A37" s="24" t="s">
        <v>53</v>
      </c>
      <c r="B37" s="25" t="s">
        <v>62</v>
      </c>
      <c r="C37" s="23">
        <v>177511</v>
      </c>
      <c r="D37" s="23">
        <v>-31958.42</v>
      </c>
      <c r="E37" s="23">
        <f t="shared" si="0"/>
        <v>145552.58000000002</v>
      </c>
      <c r="F37" s="23"/>
      <c r="G37" s="23">
        <v>65000</v>
      </c>
      <c r="H37" s="23">
        <f t="shared" si="1"/>
        <v>80552.580000000016</v>
      </c>
    </row>
    <row r="38" spans="1:8" s="21" customFormat="1" ht="24">
      <c r="A38" s="59" t="s">
        <v>54</v>
      </c>
      <c r="B38" s="60" t="s">
        <v>27</v>
      </c>
      <c r="C38" s="61">
        <v>81906</v>
      </c>
      <c r="D38" s="61"/>
      <c r="E38" s="61">
        <f t="shared" si="0"/>
        <v>81906</v>
      </c>
      <c r="F38" s="61"/>
      <c r="G38" s="61">
        <v>45000</v>
      </c>
      <c r="H38" s="23">
        <f t="shared" si="1"/>
        <v>36906</v>
      </c>
    </row>
    <row r="39" spans="1:8" s="21" customFormat="1" ht="24">
      <c r="A39" s="24" t="s">
        <v>55</v>
      </c>
      <c r="B39" s="25" t="s">
        <v>62</v>
      </c>
      <c r="C39" s="23">
        <v>280675</v>
      </c>
      <c r="D39" s="23">
        <v>-40300</v>
      </c>
      <c r="E39" s="23">
        <f t="shared" si="0"/>
        <v>240375</v>
      </c>
      <c r="F39" s="23"/>
      <c r="G39" s="23">
        <v>100000</v>
      </c>
      <c r="H39" s="23">
        <f t="shared" si="1"/>
        <v>140375</v>
      </c>
    </row>
    <row r="40" spans="1:8" s="21" customFormat="1">
      <c r="A40" s="59" t="s">
        <v>56</v>
      </c>
      <c r="B40" s="60" t="s">
        <v>25</v>
      </c>
      <c r="C40" s="61">
        <v>88279</v>
      </c>
      <c r="D40" s="61"/>
      <c r="E40" s="61">
        <f t="shared" si="0"/>
        <v>88279</v>
      </c>
      <c r="F40" s="61"/>
      <c r="G40" s="61">
        <v>30000</v>
      </c>
      <c r="H40" s="23">
        <f t="shared" si="1"/>
        <v>58279</v>
      </c>
    </row>
    <row r="41" spans="1:8" s="21" customFormat="1" ht="24">
      <c r="A41" s="24" t="s">
        <v>57</v>
      </c>
      <c r="B41" s="25" t="s">
        <v>65</v>
      </c>
      <c r="C41" s="23">
        <v>0</v>
      </c>
      <c r="D41" s="23">
        <v>62145.93</v>
      </c>
      <c r="E41" s="23">
        <f t="shared" si="0"/>
        <v>62145.93</v>
      </c>
      <c r="F41" s="23"/>
      <c r="G41" s="23">
        <v>30000</v>
      </c>
      <c r="H41" s="23">
        <f t="shared" si="1"/>
        <v>32145.93</v>
      </c>
    </row>
    <row r="42" spans="1:8" s="21" customFormat="1" ht="24">
      <c r="A42" s="24" t="s">
        <v>58</v>
      </c>
      <c r="B42" s="25" t="s">
        <v>65</v>
      </c>
      <c r="C42" s="23">
        <v>672253</v>
      </c>
      <c r="D42" s="23"/>
      <c r="E42" s="23">
        <f t="shared" si="0"/>
        <v>672253</v>
      </c>
      <c r="F42" s="23"/>
      <c r="G42" s="23">
        <v>5000</v>
      </c>
      <c r="H42" s="23">
        <f t="shared" si="1"/>
        <v>667253</v>
      </c>
    </row>
    <row r="43" spans="1:8" s="21" customFormat="1" ht="24">
      <c r="A43" s="24" t="s">
        <v>59</v>
      </c>
      <c r="B43" s="25" t="s">
        <v>65</v>
      </c>
      <c r="C43" s="23">
        <v>497784</v>
      </c>
      <c r="D43" s="23">
        <v>4123.72</v>
      </c>
      <c r="E43" s="23">
        <f t="shared" si="0"/>
        <v>501907.72</v>
      </c>
      <c r="F43" s="23"/>
      <c r="G43" s="23">
        <v>95000</v>
      </c>
      <c r="H43" s="23">
        <f t="shared" si="1"/>
        <v>406907.72</v>
      </c>
    </row>
    <row r="44" spans="1:8" s="22" customFormat="1">
      <c r="A44" s="26"/>
      <c r="B44" s="33"/>
      <c r="C44" s="23"/>
      <c r="D44" s="23"/>
      <c r="E44" s="23"/>
      <c r="F44" s="23"/>
      <c r="G44" s="23"/>
      <c r="H44" s="23"/>
    </row>
    <row r="45" spans="1:8">
      <c r="A45" s="34"/>
      <c r="B45" s="35" t="s">
        <v>13</v>
      </c>
      <c r="C45" s="36">
        <f t="shared" ref="C45:E45" si="6">SUM(C9:C44)</f>
        <v>5121357</v>
      </c>
      <c r="D45" s="36">
        <f t="shared" si="6"/>
        <v>-66150.01999999999</v>
      </c>
      <c r="E45" s="36">
        <f t="shared" si="6"/>
        <v>5055206.9799999995</v>
      </c>
      <c r="F45" s="36">
        <f>SUM(F9:F44)</f>
        <v>610100</v>
      </c>
      <c r="G45" s="36">
        <f t="shared" ref="G45:H45" si="7">SUM(G9:G44)</f>
        <v>610100</v>
      </c>
      <c r="H45" s="36">
        <f t="shared" si="7"/>
        <v>5055206.9799999995</v>
      </c>
    </row>
    <row r="46" spans="1:8">
      <c r="A46" s="37"/>
      <c r="B46" s="38"/>
      <c r="C46" s="39"/>
      <c r="D46" s="39"/>
      <c r="E46" s="39"/>
      <c r="F46" s="39"/>
      <c r="G46" s="39"/>
      <c r="H46" s="39"/>
    </row>
    <row r="47" spans="1:8">
      <c r="A47" s="40"/>
      <c r="B47" s="41"/>
      <c r="C47" s="42"/>
      <c r="D47" s="42"/>
      <c r="E47" s="42"/>
      <c r="F47" s="42"/>
      <c r="G47" s="42"/>
      <c r="H47" s="42"/>
    </row>
    <row r="48" spans="1:8" s="7" customFormat="1" ht="12.6" customHeight="1">
      <c r="A48" s="27" t="s">
        <v>14</v>
      </c>
      <c r="B48" s="27" t="s">
        <v>18</v>
      </c>
      <c r="C48" s="11" t="s">
        <v>19</v>
      </c>
      <c r="D48" s="11" t="s">
        <v>3</v>
      </c>
      <c r="E48" s="11" t="s">
        <v>20</v>
      </c>
      <c r="F48" s="57" t="s">
        <v>5</v>
      </c>
      <c r="G48" s="58"/>
      <c r="H48" s="11" t="s">
        <v>19</v>
      </c>
    </row>
    <row r="49" spans="1:8" s="28" customFormat="1" ht="24">
      <c r="A49" s="27" t="s">
        <v>6</v>
      </c>
      <c r="B49" s="27"/>
      <c r="C49" s="11" t="s">
        <v>7</v>
      </c>
      <c r="D49" s="11" t="s">
        <v>8</v>
      </c>
      <c r="E49" s="11" t="s">
        <v>9</v>
      </c>
      <c r="F49" s="16" t="s">
        <v>15</v>
      </c>
      <c r="G49" s="16" t="s">
        <v>16</v>
      </c>
      <c r="H49" s="11" t="s">
        <v>21</v>
      </c>
    </row>
    <row r="50" spans="1:8" s="13" customFormat="1">
      <c r="A50" s="43"/>
      <c r="B50" s="44"/>
      <c r="C50" s="45"/>
      <c r="D50" s="45"/>
      <c r="E50" s="45"/>
      <c r="F50" s="45"/>
      <c r="G50" s="45"/>
      <c r="H50" s="45"/>
    </row>
    <row r="51" spans="1:8" s="13" customFormat="1">
      <c r="A51" s="15"/>
      <c r="B51" s="41"/>
      <c r="C51" s="46"/>
      <c r="D51" s="46"/>
      <c r="E51" s="46"/>
      <c r="F51" s="46"/>
      <c r="G51" s="46"/>
      <c r="H51" s="46"/>
    </row>
    <row r="52" spans="1:8" s="13" customFormat="1" ht="13.5" customHeight="1">
      <c r="A52" s="14"/>
      <c r="B52" s="41"/>
      <c r="C52" s="17"/>
      <c r="D52" s="17"/>
      <c r="E52" s="17"/>
      <c r="F52" s="17"/>
      <c r="G52" s="17"/>
      <c r="H52" s="17"/>
    </row>
    <row r="53" spans="1:8" s="13" customFormat="1" ht="14.25" customHeight="1">
      <c r="A53" s="47"/>
      <c r="B53" s="48"/>
      <c r="C53" s="17"/>
      <c r="D53" s="17"/>
      <c r="E53" s="17"/>
      <c r="F53" s="17"/>
      <c r="G53" s="17"/>
      <c r="H53" s="17"/>
    </row>
    <row r="54" spans="1:8" s="13" customFormat="1" ht="14.25" customHeight="1">
      <c r="A54" s="15"/>
      <c r="B54" s="41"/>
      <c r="C54" s="46"/>
      <c r="D54" s="17"/>
      <c r="E54" s="46"/>
      <c r="F54" s="46"/>
      <c r="G54" s="17"/>
      <c r="H54" s="46"/>
    </row>
    <row r="55" spans="1:8" s="13" customFormat="1">
      <c r="A55" s="14"/>
      <c r="B55" s="41"/>
      <c r="C55" s="17"/>
      <c r="D55" s="17"/>
      <c r="E55" s="17"/>
      <c r="F55" s="17"/>
      <c r="G55" s="17"/>
      <c r="H55" s="17"/>
    </row>
    <row r="56" spans="1:8" s="13" customFormat="1">
      <c r="A56" s="47"/>
      <c r="B56" s="49"/>
      <c r="C56" s="17"/>
      <c r="D56" s="17"/>
      <c r="E56" s="17"/>
      <c r="F56" s="17"/>
      <c r="G56" s="17"/>
      <c r="H56" s="17"/>
    </row>
    <row r="57" spans="1:8">
      <c r="A57" s="34"/>
      <c r="B57" s="50"/>
      <c r="C57" s="51">
        <f>SUM(C51:C56)</f>
        <v>0</v>
      </c>
      <c r="D57" s="51">
        <f t="shared" ref="D57:H57" si="8">SUM(D51:D56)</f>
        <v>0</v>
      </c>
      <c r="E57" s="51">
        <f t="shared" si="8"/>
        <v>0</v>
      </c>
      <c r="F57" s="51">
        <f t="shared" si="8"/>
        <v>0</v>
      </c>
      <c r="G57" s="51">
        <f t="shared" si="8"/>
        <v>0</v>
      </c>
      <c r="H57" s="51">
        <f t="shared" si="8"/>
        <v>0</v>
      </c>
    </row>
    <row r="58" spans="1:8">
      <c r="A58" s="18"/>
      <c r="B58" s="19"/>
      <c r="C58" s="20"/>
      <c r="D58" s="20"/>
      <c r="E58" s="20"/>
      <c r="F58" s="20"/>
      <c r="G58" s="20"/>
      <c r="H58" s="20"/>
    </row>
  </sheetData>
  <mergeCells count="4">
    <mergeCell ref="B7:B8"/>
    <mergeCell ref="A3:H3"/>
    <mergeCell ref="F7:G7"/>
    <mergeCell ref="F48:G4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2020-09-09T08:20:31Z</cp:lastPrinted>
  <dcterms:created xsi:type="dcterms:W3CDTF">2001-02-01T09:10:38Z</dcterms:created>
  <dcterms:modified xsi:type="dcterms:W3CDTF">2020-09-10T07:33:57Z</dcterms:modified>
</cp:coreProperties>
</file>