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5" yWindow="-15" windowWidth="19260" windowHeight="5955"/>
  </bookViews>
  <sheets>
    <sheet name="FICHA" sheetId="4" r:id="rId1"/>
    <sheet name="Hoja 3" sheetId="5" r:id="rId2"/>
  </sheets>
  <definedNames>
    <definedName name="_xlnm.Print_Area" localSheetId="0">FICHA!$A$1:$O$112</definedName>
    <definedName name="_xlnm.Print_Titles" localSheetId="0">FICHA!$1:$9</definedName>
  </definedNames>
  <calcPr calcId="125725"/>
</workbook>
</file>

<file path=xl/calcChain.xml><?xml version="1.0" encoding="utf-8"?>
<calcChain xmlns="http://schemas.openxmlformats.org/spreadsheetml/2006/main">
  <c r="H59" i="4"/>
  <c r="K59" s="1"/>
  <c r="H58"/>
  <c r="K58" s="1"/>
  <c r="J98" l="1"/>
  <c r="I98"/>
  <c r="G98"/>
  <c r="F98"/>
  <c r="J55"/>
  <c r="I55"/>
  <c r="G55"/>
  <c r="F55"/>
  <c r="J34"/>
  <c r="I34"/>
  <c r="G34"/>
  <c r="F34"/>
  <c r="H97"/>
  <c r="K97" s="1"/>
  <c r="H96"/>
  <c r="K96" s="1"/>
  <c r="H94"/>
  <c r="K94" s="1"/>
  <c r="H93"/>
  <c r="K93" s="1"/>
  <c r="H92"/>
  <c r="K92" s="1"/>
  <c r="H91"/>
  <c r="K91" s="1"/>
  <c r="H90"/>
  <c r="K90" s="1"/>
  <c r="H88"/>
  <c r="K88" s="1"/>
  <c r="H86"/>
  <c r="K86" s="1"/>
  <c r="H85"/>
  <c r="K85" s="1"/>
  <c r="H84"/>
  <c r="K84" s="1"/>
  <c r="H83"/>
  <c r="K83" s="1"/>
  <c r="H82"/>
  <c r="K82" s="1"/>
  <c r="H81"/>
  <c r="K81" s="1"/>
  <c r="H80"/>
  <c r="K80" s="1"/>
  <c r="H78"/>
  <c r="K78" s="1"/>
  <c r="H76"/>
  <c r="K76" s="1"/>
  <c r="H75"/>
  <c r="K75" s="1"/>
  <c r="H74"/>
  <c r="K74" s="1"/>
  <c r="H73"/>
  <c r="K73" s="1"/>
  <c r="H72"/>
  <c r="K72" s="1"/>
  <c r="H70"/>
  <c r="K70" s="1"/>
  <c r="H68"/>
  <c r="K68" s="1"/>
  <c r="H67"/>
  <c r="K67" s="1"/>
  <c r="H66"/>
  <c r="K66" s="1"/>
  <c r="H65"/>
  <c r="K65" s="1"/>
  <c r="H64"/>
  <c r="K64" s="1"/>
  <c r="H63"/>
  <c r="K63" s="1"/>
  <c r="H61"/>
  <c r="K61" s="1"/>
  <c r="H60"/>
  <c r="K60" s="1"/>
  <c r="H57"/>
  <c r="K57" s="1"/>
  <c r="H54"/>
  <c r="K54" s="1"/>
  <c r="H53"/>
  <c r="K53" s="1"/>
  <c r="H52"/>
  <c r="K52" s="1"/>
  <c r="H51"/>
  <c r="K51" s="1"/>
  <c r="H50"/>
  <c r="K50" s="1"/>
  <c r="H49"/>
  <c r="K49" s="1"/>
  <c r="H48"/>
  <c r="K48" s="1"/>
  <c r="H47"/>
  <c r="K47" s="1"/>
  <c r="H46"/>
  <c r="K46" s="1"/>
  <c r="H45"/>
  <c r="K45" s="1"/>
  <c r="H44"/>
  <c r="K44" s="1"/>
  <c r="H43"/>
  <c r="K43" s="1"/>
  <c r="H42"/>
  <c r="K42" s="1"/>
  <c r="H41"/>
  <c r="K41" s="1"/>
  <c r="H40"/>
  <c r="K40" s="1"/>
  <c r="H39"/>
  <c r="K39" s="1"/>
  <c r="H38"/>
  <c r="K38" s="1"/>
  <c r="H37"/>
  <c r="K37" s="1"/>
  <c r="H36"/>
  <c r="K36" s="1"/>
  <c r="H33"/>
  <c r="K33" s="1"/>
  <c r="H32"/>
  <c r="K32" s="1"/>
  <c r="K55" l="1"/>
  <c r="K34"/>
  <c r="K98"/>
  <c r="H55"/>
  <c r="H34"/>
  <c r="H98"/>
  <c r="G30"/>
  <c r="I30"/>
  <c r="J30"/>
  <c r="F30"/>
  <c r="H28"/>
  <c r="K28" s="1"/>
  <c r="H26"/>
  <c r="K26" s="1"/>
  <c r="H25"/>
  <c r="K25" s="1"/>
  <c r="H21"/>
  <c r="K21" s="1"/>
  <c r="H20"/>
  <c r="K20" s="1"/>
  <c r="H18"/>
  <c r="K18" s="1"/>
  <c r="H16"/>
  <c r="K16" s="1"/>
  <c r="H15"/>
  <c r="K15" s="1"/>
  <c r="H13"/>
  <c r="K13" s="1"/>
  <c r="H12"/>
  <c r="K12" s="1"/>
  <c r="K30" l="1"/>
  <c r="H30"/>
  <c r="J23"/>
  <c r="J101" s="1"/>
  <c r="I23"/>
  <c r="I101" s="1"/>
  <c r="G23"/>
  <c r="G101" s="1"/>
  <c r="F23"/>
  <c r="F101" s="1"/>
  <c r="H23" l="1"/>
  <c r="H101" s="1"/>
  <c r="K109"/>
  <c r="J109"/>
  <c r="I109"/>
  <c r="G109"/>
  <c r="F109"/>
  <c r="K23" l="1"/>
  <c r="K101" s="1"/>
  <c r="H109"/>
</calcChain>
</file>

<file path=xl/sharedStrings.xml><?xml version="1.0" encoding="utf-8"?>
<sst xmlns="http://schemas.openxmlformats.org/spreadsheetml/2006/main" count="189" uniqueCount="72">
  <si>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</si>
  <si>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</si>
  <si>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</si>
  <si>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</si>
  <si>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</si>
  <si>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</si>
  <si>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</si>
  <si>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</si>
  <si>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</si>
  <si>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</si>
  <si>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</si>
  <si>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</si>
  <si>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</si>
  <si>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</si>
  <si>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</si>
  <si>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</si>
  <si>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</si>
  <si>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</si>
  <si>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</si>
  <si>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</si>
  <si>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</si>
  <si>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</si>
  <si>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</si>
  <si>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</si>
  <si>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</si>
  <si>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</si>
  <si>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</si>
  <si>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</si>
  <si>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</si>
  <si>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</si>
  <si>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</si>
  <si>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026/16/TC/16</t>
  </si>
  <si>
    <t>CONTRATACIÓN DE SERVICIOS DE LIMPIEZA Y ASEO</t>
  </si>
  <si>
    <t>EQUIPOS PARA PROCESOS DE INFORMACIÓN</t>
  </si>
  <si>
    <t>2016-4-INVBA-2</t>
  </si>
  <si>
    <t>CONTRATACIÓN DE SERVICIOS DE EST.Y TRABAJOS TÉCNICOS</t>
  </si>
  <si>
    <t>MOBILIARIO</t>
  </si>
  <si>
    <t>2016-4-INVIN-1</t>
  </si>
  <si>
    <t>2016-4-INVGT-1</t>
  </si>
  <si>
    <t>TOTAL ÁREA DE GASTO 9</t>
  </si>
  <si>
    <t>TRANSFERENCIAS CORRIENTES A FAMILIAS</t>
  </si>
  <si>
    <t>2016-4-INVEN-1</t>
  </si>
  <si>
    <t>MAQUINARIA, INSTALACIONES Y UTILLAJE</t>
  </si>
  <si>
    <t>TOTAL ÁREA DE GASTO 3</t>
  </si>
  <si>
    <t>SEGURIDAD SOCIAL</t>
  </si>
  <si>
    <t>SUMINISTRO DE AGUA</t>
  </si>
  <si>
    <t>COMPLEMENTO ESPECÍFICO PERSONAL FUNCIONARIO</t>
  </si>
  <si>
    <t>SUELDOS DEL GRUPO A1 PERSONAL FUNCIONARIO</t>
  </si>
  <si>
    <t>COMPLEMENTO DE DESTINO PERSONAL FUNCIONARIO</t>
  </si>
  <si>
    <t>GRATIFICACIONES</t>
  </si>
  <si>
    <t>RETRIBUCIONES BÁSICAS PERSONAL LABORAL FIJO</t>
  </si>
  <si>
    <t>HORAS EXTRAORDINARIAS PERSONAL LABORAL FIJO</t>
  </si>
  <si>
    <t>CONTRATACION DEL SERVICIO DE RECOGIDA DE BASURAS</t>
  </si>
  <si>
    <t>REPARACIONES, MTO. CONSERV. OTRAS INFRAEST. Y BIENES NATURALES</t>
  </si>
  <si>
    <t>OTROS TRABAJOS REALIZADOS POR OTRAS EMPRESAS O PROFESIONALES</t>
  </si>
  <si>
    <t>ATENCIONES PROTOCOLARIAS REPRESENTATIVAS</t>
  </si>
  <si>
    <t>OTROS GASTOS DIVERSOS</t>
  </si>
  <si>
    <t>MATERIAL DE OFICINA ORDINARIO NO INVENTARIABLE</t>
  </si>
  <si>
    <t>SUMINISTRO DE VESTUARIO</t>
  </si>
  <si>
    <t>ELEMENTOS DE TRANSPORTE</t>
  </si>
  <si>
    <t>PUBLICIDAD Y PROPAGANDA</t>
  </si>
  <si>
    <t>ACTIVIDADES CULTURALES Y DEPORTIVAS</t>
  </si>
  <si>
    <t>OTRAS SUBVENCIONES A EMPRESAS PRIVADAS</t>
  </si>
  <si>
    <t>ATRASOS 2012 RETRIBUCIONES PERSONAL LABORAL FIJO</t>
  </si>
  <si>
    <t>REPARACIONES, MTO. CONSERV. MAQUINARIA INST. Y UTILLAJE</t>
  </si>
  <si>
    <t>TOTAL ÁREA DE GASTO 2</t>
  </si>
  <si>
    <t>TOTAL ÁREA DE GASTO 1</t>
  </si>
  <si>
    <t>2016-4-INVCU-2</t>
  </si>
  <si>
    <t>2016-4-INVDE-1</t>
  </si>
  <si>
    <t>TRANSFERENCIAS CORRIENTES A INSTITUC. SIN FINES DE LUCRO</t>
  </si>
  <si>
    <t>REPOSICIÓN EN EDIFICIOS Y OTRAS CONSTRUCCIONES</t>
  </si>
  <si>
    <t>CONTRAT. SERV.CULT. DEPORT. SANIT. Y SOC. NO AMPLIABLE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</si>
</sst>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4" fontId="3" fillId="2" borderId="6" xfId="0" applyNumberFormat="1" applyFont="1" applyFill="1" applyBorder="1"/>
    <xf numFmtId="0" fontId="3" fillId="0" borderId="11" xfId="0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112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7"/>
      <c r="N3" s="67"/>
      <c r="O3" s="67"/>
    </row>
    <row r="4" spans="2:15" ht="19.5" customHeight="1">
      <c r="B4" s="76" t="s">
        <v>2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2:15" ht="19.5" customHeight="1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2:15">
      <c r="B6" s="3"/>
      <c r="C6" s="4"/>
      <c r="D6" s="4"/>
      <c r="E6" s="4"/>
      <c r="F6" s="5"/>
      <c r="G6" s="5"/>
      <c r="H6" s="5"/>
      <c r="O6" s="8" t="s">
        <v>31</v>
      </c>
    </row>
    <row r="7" spans="2:15">
      <c r="I7" s="9"/>
    </row>
    <row r="8" spans="2:15" s="14" customFormat="1">
      <c r="B8" s="10" t="s">
        <v>3</v>
      </c>
      <c r="C8" s="81" t="s">
        <v>26</v>
      </c>
      <c r="D8" s="81"/>
      <c r="E8" s="82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4" t="s">
        <v>1</v>
      </c>
      <c r="N8" s="75"/>
      <c r="O8" s="77" t="s">
        <v>24</v>
      </c>
    </row>
    <row r="9" spans="2:15" s="14" customFormat="1">
      <c r="B9" s="63" t="s">
        <v>8</v>
      </c>
      <c r="C9" s="83"/>
      <c r="D9" s="83"/>
      <c r="E9" s="84"/>
      <c r="F9" s="64" t="s">
        <v>9</v>
      </c>
      <c r="G9" s="64" t="s">
        <v>10</v>
      </c>
      <c r="H9" s="64" t="s">
        <v>11</v>
      </c>
      <c r="I9" s="64" t="s">
        <v>12</v>
      </c>
      <c r="J9" s="64" t="s">
        <v>13</v>
      </c>
      <c r="K9" s="64" t="s">
        <v>14</v>
      </c>
      <c r="L9" s="65" t="s">
        <v>15</v>
      </c>
      <c r="M9" s="65" t="s">
        <v>16</v>
      </c>
      <c r="N9" s="66" t="s">
        <v>17</v>
      </c>
      <c r="O9" s="78"/>
    </row>
    <row r="10" spans="2:15" ht="8.25" customHeight="1">
      <c r="B10" s="18"/>
      <c r="C10" s="19"/>
      <c r="D10" s="19"/>
      <c r="E10" s="19"/>
      <c r="F10" s="20"/>
      <c r="G10" s="20"/>
      <c r="H10" s="20"/>
      <c r="I10" s="20"/>
      <c r="J10" s="20"/>
      <c r="K10" s="20"/>
      <c r="L10" s="21"/>
      <c r="M10" s="20"/>
      <c r="N10" s="22"/>
      <c r="O10" s="23"/>
    </row>
    <row r="11" spans="2:15" ht="13.5" customHeight="1">
      <c r="B11" s="54"/>
      <c r="F11" s="55"/>
      <c r="G11" s="55"/>
      <c r="H11" s="55"/>
      <c r="I11" s="55"/>
      <c r="J11" s="55"/>
      <c r="K11" s="55"/>
      <c r="L11" s="56"/>
      <c r="M11" s="55"/>
      <c r="N11" s="57"/>
      <c r="O11" s="58"/>
    </row>
    <row r="12" spans="2:15" ht="13.5" customHeight="1">
      <c r="B12" s="54">
        <v>5931022706</v>
      </c>
      <c r="C12" s="2" t="s">
        <v>35</v>
      </c>
      <c r="F12" s="55">
        <v>80000</v>
      </c>
      <c r="G12" s="55"/>
      <c r="H12" s="55">
        <f t="shared" ref="H12" si="0">F12+G12</f>
        <v>80000</v>
      </c>
      <c r="I12" s="55"/>
      <c r="J12" s="55">
        <v>8000</v>
      </c>
      <c r="K12" s="55">
        <f t="shared" ref="K12" si="1">H12+I12-J12</f>
        <v>72000</v>
      </c>
      <c r="L12" s="56" t="s">
        <v>25</v>
      </c>
      <c r="M12" s="55"/>
      <c r="N12" s="57"/>
      <c r="O12" s="58">
        <v>1</v>
      </c>
    </row>
    <row r="13" spans="2:15" s="28" customFormat="1" ht="13.5">
      <c r="B13" s="54">
        <v>5932062500</v>
      </c>
      <c r="C13" s="2" t="s">
        <v>36</v>
      </c>
      <c r="D13" s="2"/>
      <c r="E13" s="2"/>
      <c r="F13" s="55">
        <v>0</v>
      </c>
      <c r="G13" s="55"/>
      <c r="H13" s="55">
        <f t="shared" ref="H13" si="2">F13+G13</f>
        <v>0</v>
      </c>
      <c r="I13" s="55">
        <v>8000</v>
      </c>
      <c r="J13" s="55"/>
      <c r="K13" s="55">
        <f t="shared" ref="K13" si="3">H13+I13-J13</f>
        <v>8000</v>
      </c>
      <c r="L13" s="56" t="s">
        <v>25</v>
      </c>
      <c r="M13" s="55"/>
      <c r="N13" s="57"/>
      <c r="O13" s="58">
        <v>1</v>
      </c>
    </row>
    <row r="14" spans="2:15" s="28" customFormat="1" ht="13.5">
      <c r="B14" s="54"/>
      <c r="C14" s="2" t="s">
        <v>38</v>
      </c>
      <c r="D14" s="2"/>
      <c r="E14" s="2"/>
      <c r="F14" s="55"/>
      <c r="G14" s="55"/>
      <c r="H14" s="55"/>
      <c r="I14" s="55"/>
      <c r="J14" s="55"/>
      <c r="K14" s="55"/>
      <c r="L14" s="56"/>
      <c r="M14" s="55"/>
      <c r="N14" s="57"/>
      <c r="O14" s="58"/>
    </row>
    <row r="15" spans="2:15" s="28" customFormat="1" ht="13.5">
      <c r="B15" s="54">
        <v>7920422700</v>
      </c>
      <c r="C15" s="2" t="s">
        <v>32</v>
      </c>
      <c r="D15" s="2"/>
      <c r="E15" s="2"/>
      <c r="F15" s="55">
        <v>1803701</v>
      </c>
      <c r="G15" s="55"/>
      <c r="H15" s="55">
        <f>F15+G15</f>
        <v>1803701</v>
      </c>
      <c r="I15" s="55"/>
      <c r="J15" s="55">
        <v>13286.7</v>
      </c>
      <c r="K15" s="55">
        <f>H15+I15-J15</f>
        <v>1790414.3</v>
      </c>
      <c r="L15" s="56" t="s">
        <v>25</v>
      </c>
      <c r="M15" s="55"/>
      <c r="N15" s="57"/>
      <c r="O15" s="58">
        <v>2</v>
      </c>
    </row>
    <row r="16" spans="2:15" s="28" customFormat="1" ht="13.5">
      <c r="B16" s="54">
        <v>7920463200</v>
      </c>
      <c r="C16" s="2" t="s">
        <v>70</v>
      </c>
      <c r="D16" s="2"/>
      <c r="E16" s="2"/>
      <c r="F16" s="55">
        <v>0</v>
      </c>
      <c r="G16" s="55"/>
      <c r="H16" s="55">
        <f t="shared" ref="H16" si="4">F16+G16</f>
        <v>0</v>
      </c>
      <c r="I16" s="55">
        <v>12255.78</v>
      </c>
      <c r="J16" s="55"/>
      <c r="K16" s="55">
        <f t="shared" ref="K16" si="5">H16+I16-J16</f>
        <v>12255.78</v>
      </c>
      <c r="L16" s="56" t="s">
        <v>25</v>
      </c>
      <c r="M16" s="55"/>
      <c r="N16" s="57"/>
      <c r="O16" s="58">
        <v>2</v>
      </c>
    </row>
    <row r="17" spans="2:15" s="28" customFormat="1" ht="13.5">
      <c r="B17" s="54"/>
      <c r="C17" s="2" t="s">
        <v>34</v>
      </c>
      <c r="D17" s="2"/>
      <c r="E17" s="2"/>
      <c r="F17" s="55"/>
      <c r="G17" s="55"/>
      <c r="H17" s="55"/>
      <c r="I17" s="55"/>
      <c r="J17" s="55"/>
      <c r="K17" s="55"/>
      <c r="L17" s="56"/>
      <c r="M17" s="55"/>
      <c r="N17" s="57"/>
      <c r="O17" s="58"/>
    </row>
    <row r="18" spans="2:15" s="28" customFormat="1" ht="13.5">
      <c r="B18" s="54">
        <v>7920462600</v>
      </c>
      <c r="C18" s="2" t="s">
        <v>33</v>
      </c>
      <c r="D18" s="2"/>
      <c r="E18" s="2"/>
      <c r="F18" s="55">
        <v>0</v>
      </c>
      <c r="G18" s="55"/>
      <c r="H18" s="55">
        <f t="shared" ref="H18" si="6">F18+G18</f>
        <v>0</v>
      </c>
      <c r="I18" s="55">
        <v>1030.92</v>
      </c>
      <c r="J18" s="55"/>
      <c r="K18" s="55">
        <f t="shared" ref="K18" si="7">H18+I18-J18</f>
        <v>1030.92</v>
      </c>
      <c r="L18" s="56" t="s">
        <v>25</v>
      </c>
      <c r="M18" s="55"/>
      <c r="N18" s="57"/>
      <c r="O18" s="58">
        <v>2</v>
      </c>
    </row>
    <row r="19" spans="2:15" s="28" customFormat="1" ht="13.5">
      <c r="B19" s="54"/>
      <c r="C19" s="2" t="s">
        <v>34</v>
      </c>
      <c r="D19" s="2"/>
      <c r="E19" s="2"/>
      <c r="F19" s="55"/>
      <c r="G19" s="55"/>
      <c r="H19" s="55"/>
      <c r="I19" s="55"/>
      <c r="J19" s="55"/>
      <c r="K19" s="55"/>
      <c r="L19" s="56"/>
      <c r="M19" s="55"/>
      <c r="N19" s="57"/>
      <c r="O19" s="58"/>
    </row>
    <row r="20" spans="2:15" s="28" customFormat="1" ht="13.5">
      <c r="B20" s="54">
        <v>5931022706</v>
      </c>
      <c r="C20" s="2" t="s">
        <v>35</v>
      </c>
      <c r="D20" s="2"/>
      <c r="E20" s="2"/>
      <c r="F20" s="55">
        <v>80000</v>
      </c>
      <c r="G20" s="55">
        <v>-8000</v>
      </c>
      <c r="H20" s="55">
        <f t="shared" ref="H20" si="8">F20+G20</f>
        <v>72000</v>
      </c>
      <c r="I20" s="55"/>
      <c r="J20" s="55">
        <v>3780</v>
      </c>
      <c r="K20" s="55">
        <f t="shared" ref="K20" si="9">H20+I20-J20</f>
        <v>68220</v>
      </c>
      <c r="L20" s="56" t="s">
        <v>25</v>
      </c>
      <c r="M20" s="55"/>
      <c r="N20" s="57"/>
      <c r="O20" s="58">
        <v>3</v>
      </c>
    </row>
    <row r="21" spans="2:15" s="28" customFormat="1" ht="13.5">
      <c r="B21" s="54">
        <v>5931062500</v>
      </c>
      <c r="C21" s="2" t="s">
        <v>36</v>
      </c>
      <c r="D21" s="2"/>
      <c r="E21" s="2"/>
      <c r="F21" s="55">
        <v>18000</v>
      </c>
      <c r="G21" s="55"/>
      <c r="H21" s="55">
        <f t="shared" ref="H21" si="10">F21+G21</f>
        <v>18000</v>
      </c>
      <c r="I21" s="55">
        <v>3780</v>
      </c>
      <c r="J21" s="55"/>
      <c r="K21" s="55">
        <f t="shared" ref="K21" si="11">H21+I21-J21</f>
        <v>21780</v>
      </c>
      <c r="L21" s="56" t="s">
        <v>25</v>
      </c>
      <c r="M21" s="55"/>
      <c r="N21" s="57"/>
      <c r="O21" s="58">
        <v>3</v>
      </c>
    </row>
    <row r="22" spans="2:15" s="28" customFormat="1" ht="13.5">
      <c r="B22" s="54"/>
      <c r="C22" s="2" t="s">
        <v>37</v>
      </c>
      <c r="D22" s="2"/>
      <c r="E22" s="2"/>
      <c r="F22" s="55"/>
      <c r="G22" s="55"/>
      <c r="H22" s="55"/>
      <c r="I22" s="55"/>
      <c r="J22" s="55"/>
      <c r="K22" s="55"/>
      <c r="L22" s="56"/>
      <c r="M22" s="55"/>
      <c r="N22" s="57"/>
      <c r="O22" s="58"/>
    </row>
    <row r="23" spans="2:15" s="28" customFormat="1" ht="13.5">
      <c r="B23" s="54"/>
      <c r="C23" s="87" t="s">
        <v>39</v>
      </c>
      <c r="D23" s="87"/>
      <c r="E23" s="88"/>
      <c r="F23" s="62">
        <f t="shared" ref="F23:K23" si="12">SUM(F12:F22)</f>
        <v>1981701</v>
      </c>
      <c r="G23" s="62">
        <f t="shared" si="12"/>
        <v>-8000</v>
      </c>
      <c r="H23" s="62">
        <f t="shared" si="12"/>
        <v>1973701</v>
      </c>
      <c r="I23" s="62">
        <f t="shared" si="12"/>
        <v>25066.699999999997</v>
      </c>
      <c r="J23" s="62">
        <f t="shared" si="12"/>
        <v>25066.7</v>
      </c>
      <c r="K23" s="62">
        <f t="shared" si="12"/>
        <v>1973701</v>
      </c>
      <c r="L23" s="56"/>
      <c r="M23" s="55"/>
      <c r="N23" s="57"/>
      <c r="O23" s="58"/>
    </row>
    <row r="24" spans="2:15" s="28" customFormat="1" ht="13.5">
      <c r="B24" s="54"/>
      <c r="C24" s="2"/>
      <c r="D24" s="2"/>
      <c r="E24" s="2"/>
      <c r="F24" s="55"/>
      <c r="G24" s="55"/>
      <c r="H24" s="55"/>
      <c r="I24" s="55"/>
      <c r="J24" s="55"/>
      <c r="K24" s="55"/>
      <c r="L24" s="56"/>
      <c r="M24" s="55"/>
      <c r="N24" s="57"/>
      <c r="O24" s="58"/>
    </row>
    <row r="25" spans="2:15" s="28" customFormat="1" ht="13.5">
      <c r="B25" s="54">
        <v>4323048000</v>
      </c>
      <c r="C25" s="2" t="s">
        <v>40</v>
      </c>
      <c r="D25" s="2"/>
      <c r="E25" s="2"/>
      <c r="F25" s="55">
        <v>263103</v>
      </c>
      <c r="G25" s="55">
        <v>-80000</v>
      </c>
      <c r="H25" s="55">
        <f t="shared" ref="H25" si="13">F25+G25</f>
        <v>183103</v>
      </c>
      <c r="I25" s="55"/>
      <c r="J25" s="55">
        <v>18526.580000000002</v>
      </c>
      <c r="K25" s="55">
        <f t="shared" ref="K25" si="14">H25+I25-J25</f>
        <v>164576.41999999998</v>
      </c>
      <c r="L25" s="56" t="s">
        <v>25</v>
      </c>
      <c r="M25" s="55"/>
      <c r="N25" s="57"/>
      <c r="O25" s="58">
        <v>4</v>
      </c>
    </row>
    <row r="26" spans="2:15" s="28" customFormat="1" ht="13.5">
      <c r="B26" s="54">
        <v>4320062500</v>
      </c>
      <c r="C26" s="2" t="s">
        <v>36</v>
      </c>
      <c r="D26" s="2"/>
      <c r="E26" s="2"/>
      <c r="F26" s="55">
        <v>0</v>
      </c>
      <c r="G26" s="55"/>
      <c r="H26" s="55">
        <f t="shared" ref="H26" si="15">F26+G26</f>
        <v>0</v>
      </c>
      <c r="I26" s="55">
        <v>17946.509999999998</v>
      </c>
      <c r="J26" s="55"/>
      <c r="K26" s="55">
        <f t="shared" ref="K26" si="16">H26+I26-J26</f>
        <v>17946.509999999998</v>
      </c>
      <c r="L26" s="56" t="s">
        <v>25</v>
      </c>
      <c r="M26" s="55"/>
      <c r="N26" s="57"/>
      <c r="O26" s="58">
        <v>4</v>
      </c>
    </row>
    <row r="27" spans="2:15" s="28" customFormat="1" ht="13.5">
      <c r="B27" s="54"/>
      <c r="C27" s="2" t="s">
        <v>41</v>
      </c>
      <c r="D27" s="2"/>
      <c r="E27" s="2"/>
      <c r="F27" s="55"/>
      <c r="G27" s="55"/>
      <c r="H27" s="55"/>
      <c r="I27" s="55"/>
      <c r="J27" s="55"/>
      <c r="K27" s="55"/>
      <c r="L27" s="56"/>
      <c r="M27" s="55"/>
      <c r="N27" s="57"/>
      <c r="O27" s="58"/>
    </row>
    <row r="28" spans="2:15" s="28" customFormat="1" ht="13.5">
      <c r="B28" s="54">
        <v>4320062300</v>
      </c>
      <c r="C28" s="2" t="s">
        <v>42</v>
      </c>
      <c r="D28" s="2"/>
      <c r="E28" s="2"/>
      <c r="F28" s="55">
        <v>0</v>
      </c>
      <c r="G28" s="55"/>
      <c r="H28" s="55">
        <f t="shared" ref="H28" si="17">F28+G28</f>
        <v>0</v>
      </c>
      <c r="I28" s="55">
        <v>580.07000000000005</v>
      </c>
      <c r="J28" s="55"/>
      <c r="K28" s="55">
        <f t="shared" ref="K28" si="18">H28+I28-J28</f>
        <v>580.07000000000005</v>
      </c>
      <c r="L28" s="56" t="s">
        <v>25</v>
      </c>
      <c r="M28" s="55"/>
      <c r="N28" s="57"/>
      <c r="O28" s="58">
        <v>4</v>
      </c>
    </row>
    <row r="29" spans="2:15" s="28" customFormat="1" ht="13.5">
      <c r="B29" s="54"/>
      <c r="C29" s="2" t="s">
        <v>41</v>
      </c>
      <c r="D29" s="2"/>
      <c r="E29" s="2"/>
      <c r="F29" s="55"/>
      <c r="G29" s="55"/>
      <c r="H29" s="55"/>
      <c r="I29" s="55"/>
      <c r="J29" s="55"/>
      <c r="K29" s="55"/>
      <c r="L29" s="56"/>
      <c r="M29" s="55"/>
      <c r="N29" s="57"/>
      <c r="O29" s="58"/>
    </row>
    <row r="30" spans="2:15" s="28" customFormat="1" ht="13.5">
      <c r="B30" s="54"/>
      <c r="C30" s="87" t="s">
        <v>43</v>
      </c>
      <c r="D30" s="87"/>
      <c r="E30" s="88"/>
      <c r="F30" s="62">
        <f>SUM(F25:F29)</f>
        <v>263103</v>
      </c>
      <c r="G30" s="62">
        <f t="shared" ref="G30:K30" si="19">SUM(G25:G29)</f>
        <v>-80000</v>
      </c>
      <c r="H30" s="62">
        <f t="shared" si="19"/>
        <v>183103</v>
      </c>
      <c r="I30" s="62">
        <f t="shared" si="19"/>
        <v>18526.579999999998</v>
      </c>
      <c r="J30" s="62">
        <f t="shared" si="19"/>
        <v>18526.580000000002</v>
      </c>
      <c r="K30" s="62">
        <f t="shared" si="19"/>
        <v>183103</v>
      </c>
      <c r="L30" s="56"/>
      <c r="M30" s="55"/>
      <c r="N30" s="57"/>
      <c r="O30" s="58"/>
    </row>
    <row r="31" spans="2:15" s="28" customFormat="1" ht="13.5">
      <c r="B31" s="54"/>
      <c r="C31" s="2"/>
      <c r="D31" s="2"/>
      <c r="E31" s="2"/>
      <c r="F31" s="55"/>
      <c r="G31" s="55"/>
      <c r="H31" s="55"/>
      <c r="I31" s="55"/>
      <c r="J31" s="55"/>
      <c r="K31" s="55"/>
      <c r="L31" s="56"/>
      <c r="M31" s="55"/>
      <c r="N31" s="57"/>
      <c r="O31" s="58"/>
    </row>
    <row r="32" spans="2:15" s="28" customFormat="1" ht="13.5">
      <c r="B32" s="54">
        <v>8231116000</v>
      </c>
      <c r="C32" s="2" t="s">
        <v>44</v>
      </c>
      <c r="D32" s="2"/>
      <c r="E32" s="2"/>
      <c r="F32" s="55">
        <v>305310</v>
      </c>
      <c r="G32" s="55"/>
      <c r="H32" s="55">
        <f t="shared" ref="H32:H97" si="20">F32+G32</f>
        <v>305310</v>
      </c>
      <c r="I32" s="55"/>
      <c r="J32" s="55">
        <v>4000</v>
      </c>
      <c r="K32" s="55">
        <f t="shared" ref="K32:K97" si="21">H32+I32-J32</f>
        <v>301310</v>
      </c>
      <c r="L32" s="56" t="s">
        <v>25</v>
      </c>
      <c r="M32" s="55"/>
      <c r="N32" s="57"/>
      <c r="O32" s="58">
        <v>5</v>
      </c>
    </row>
    <row r="33" spans="2:15" s="28" customFormat="1" ht="13.5">
      <c r="B33" s="54">
        <v>8231022101</v>
      </c>
      <c r="C33" s="2" t="s">
        <v>45</v>
      </c>
      <c r="D33" s="2"/>
      <c r="E33" s="2"/>
      <c r="F33" s="55">
        <v>3000</v>
      </c>
      <c r="G33" s="55"/>
      <c r="H33" s="55">
        <f t="shared" si="20"/>
        <v>3000</v>
      </c>
      <c r="I33" s="55">
        <v>4000</v>
      </c>
      <c r="J33" s="55"/>
      <c r="K33" s="55">
        <f t="shared" si="21"/>
        <v>7000</v>
      </c>
      <c r="L33" s="56" t="s">
        <v>25</v>
      </c>
      <c r="M33" s="55"/>
      <c r="N33" s="57"/>
      <c r="O33" s="58">
        <v>5</v>
      </c>
    </row>
    <row r="34" spans="2:15" s="28" customFormat="1" ht="13.5">
      <c r="B34" s="54"/>
      <c r="C34" s="87" t="s">
        <v>65</v>
      </c>
      <c r="D34" s="87"/>
      <c r="E34" s="88"/>
      <c r="F34" s="62">
        <f>SUM(F32:F33)</f>
        <v>308310</v>
      </c>
      <c r="G34" s="62">
        <f t="shared" ref="G34:K34" si="22">SUM(G32:G33)</f>
        <v>0</v>
      </c>
      <c r="H34" s="62">
        <f t="shared" si="22"/>
        <v>308310</v>
      </c>
      <c r="I34" s="62">
        <f t="shared" si="22"/>
        <v>4000</v>
      </c>
      <c r="J34" s="62">
        <f t="shared" si="22"/>
        <v>4000</v>
      </c>
      <c r="K34" s="62">
        <f t="shared" si="22"/>
        <v>308310</v>
      </c>
      <c r="L34" s="56"/>
      <c r="M34" s="55"/>
      <c r="N34" s="57"/>
      <c r="O34" s="58"/>
    </row>
    <row r="35" spans="2:15" s="28" customFormat="1" ht="13.5">
      <c r="B35" s="54"/>
      <c r="C35" s="2"/>
      <c r="D35" s="2"/>
      <c r="E35" s="2"/>
      <c r="F35" s="55"/>
      <c r="G35" s="55"/>
      <c r="H35" s="55"/>
      <c r="I35" s="55"/>
      <c r="J35" s="55"/>
      <c r="K35" s="55"/>
      <c r="L35" s="56"/>
      <c r="M35" s="55"/>
      <c r="N35" s="57"/>
      <c r="O35" s="58"/>
    </row>
    <row r="36" spans="2:15" s="28" customFormat="1" ht="13.5">
      <c r="B36" s="54">
        <v>2150012101</v>
      </c>
      <c r="C36" s="2" t="s">
        <v>46</v>
      </c>
      <c r="D36" s="2"/>
      <c r="E36" s="2"/>
      <c r="F36" s="55">
        <v>41179</v>
      </c>
      <c r="G36" s="55"/>
      <c r="H36" s="55">
        <f t="shared" si="20"/>
        <v>41179</v>
      </c>
      <c r="I36" s="55"/>
      <c r="J36" s="55">
        <v>5000</v>
      </c>
      <c r="K36" s="55">
        <f t="shared" si="21"/>
        <v>36179</v>
      </c>
      <c r="L36" s="56" t="s">
        <v>25</v>
      </c>
      <c r="M36" s="55"/>
      <c r="N36" s="57"/>
      <c r="O36" s="58">
        <v>5</v>
      </c>
    </row>
    <row r="37" spans="2:15" s="28" customFormat="1" ht="13.5">
      <c r="B37" s="54">
        <v>2150016000</v>
      </c>
      <c r="C37" s="2" t="s">
        <v>44</v>
      </c>
      <c r="D37" s="2"/>
      <c r="E37" s="2"/>
      <c r="F37" s="55">
        <v>23448</v>
      </c>
      <c r="G37" s="55"/>
      <c r="H37" s="55">
        <f t="shared" si="20"/>
        <v>23448</v>
      </c>
      <c r="I37" s="55"/>
      <c r="J37" s="55">
        <v>8000</v>
      </c>
      <c r="K37" s="55">
        <f t="shared" si="21"/>
        <v>15448</v>
      </c>
      <c r="L37" s="56" t="s">
        <v>25</v>
      </c>
      <c r="M37" s="55"/>
      <c r="N37" s="57"/>
      <c r="O37" s="58">
        <v>5</v>
      </c>
    </row>
    <row r="38" spans="2:15" s="28" customFormat="1" ht="13.5">
      <c r="B38" s="54">
        <v>2151116000</v>
      </c>
      <c r="C38" s="2" t="s">
        <v>44</v>
      </c>
      <c r="D38" s="2"/>
      <c r="E38" s="2"/>
      <c r="F38" s="55">
        <v>168156</v>
      </c>
      <c r="G38" s="55"/>
      <c r="H38" s="55">
        <f t="shared" si="20"/>
        <v>168156</v>
      </c>
      <c r="I38" s="55"/>
      <c r="J38" s="55">
        <v>6000</v>
      </c>
      <c r="K38" s="55">
        <f t="shared" si="21"/>
        <v>162156</v>
      </c>
      <c r="L38" s="56" t="s">
        <v>25</v>
      </c>
      <c r="M38" s="55"/>
      <c r="N38" s="57"/>
      <c r="O38" s="58">
        <v>5</v>
      </c>
    </row>
    <row r="39" spans="2:15" s="28" customFormat="1" ht="13.5">
      <c r="B39" s="54">
        <v>3130012000</v>
      </c>
      <c r="C39" s="2" t="s">
        <v>47</v>
      </c>
      <c r="D39" s="2"/>
      <c r="E39" s="2"/>
      <c r="F39" s="55">
        <v>23523</v>
      </c>
      <c r="G39" s="55"/>
      <c r="H39" s="55">
        <f t="shared" si="20"/>
        <v>23523</v>
      </c>
      <c r="I39" s="55"/>
      <c r="J39" s="55">
        <v>5000</v>
      </c>
      <c r="K39" s="55">
        <f t="shared" si="21"/>
        <v>18523</v>
      </c>
      <c r="L39" s="56" t="s">
        <v>25</v>
      </c>
      <c r="M39" s="55"/>
      <c r="N39" s="57"/>
      <c r="O39" s="58">
        <v>5</v>
      </c>
    </row>
    <row r="40" spans="2:15" s="28" customFormat="1" ht="13.5">
      <c r="B40" s="54">
        <v>3130012100</v>
      </c>
      <c r="C40" s="2" t="s">
        <v>48</v>
      </c>
      <c r="D40" s="2"/>
      <c r="E40" s="2"/>
      <c r="F40" s="55">
        <v>27225</v>
      </c>
      <c r="G40" s="55"/>
      <c r="H40" s="55">
        <f t="shared" si="20"/>
        <v>27225</v>
      </c>
      <c r="I40" s="55"/>
      <c r="J40" s="55">
        <v>3000</v>
      </c>
      <c r="K40" s="55">
        <f t="shared" si="21"/>
        <v>24225</v>
      </c>
      <c r="L40" s="56" t="s">
        <v>25</v>
      </c>
      <c r="M40" s="55"/>
      <c r="N40" s="57"/>
      <c r="O40" s="58">
        <v>5</v>
      </c>
    </row>
    <row r="41" spans="2:15" s="28" customFormat="1" ht="13.5">
      <c r="B41" s="54">
        <v>3130012101</v>
      </c>
      <c r="C41" s="2" t="s">
        <v>46</v>
      </c>
      <c r="D41" s="2"/>
      <c r="E41" s="2"/>
      <c r="F41" s="55">
        <v>102815</v>
      </c>
      <c r="G41" s="55"/>
      <c r="H41" s="55">
        <f t="shared" si="20"/>
        <v>102815</v>
      </c>
      <c r="I41" s="55"/>
      <c r="J41" s="55">
        <v>20000</v>
      </c>
      <c r="K41" s="55">
        <f t="shared" si="21"/>
        <v>82815</v>
      </c>
      <c r="L41" s="56" t="s">
        <v>25</v>
      </c>
      <c r="M41" s="55"/>
      <c r="N41" s="57"/>
      <c r="O41" s="58">
        <v>5</v>
      </c>
    </row>
    <row r="42" spans="2:15" s="28" customFormat="1" ht="13.5">
      <c r="B42" s="54">
        <v>3130015100</v>
      </c>
      <c r="C42" s="2" t="s">
        <v>49</v>
      </c>
      <c r="D42" s="2"/>
      <c r="E42" s="2"/>
      <c r="F42" s="55">
        <v>10000</v>
      </c>
      <c r="G42" s="55"/>
      <c r="H42" s="55">
        <f t="shared" si="20"/>
        <v>10000</v>
      </c>
      <c r="I42" s="55"/>
      <c r="J42" s="55">
        <v>8000</v>
      </c>
      <c r="K42" s="55">
        <f t="shared" si="21"/>
        <v>2000</v>
      </c>
      <c r="L42" s="56" t="s">
        <v>25</v>
      </c>
      <c r="M42" s="55"/>
      <c r="N42" s="57"/>
      <c r="O42" s="58">
        <v>5</v>
      </c>
    </row>
    <row r="43" spans="2:15" s="28" customFormat="1" ht="13.5">
      <c r="B43" s="54">
        <v>3132015100</v>
      </c>
      <c r="C43" s="2" t="s">
        <v>49</v>
      </c>
      <c r="D43" s="2"/>
      <c r="E43" s="2"/>
      <c r="F43" s="55">
        <v>77000</v>
      </c>
      <c r="G43" s="55"/>
      <c r="H43" s="55">
        <f t="shared" si="20"/>
        <v>77000</v>
      </c>
      <c r="I43" s="55"/>
      <c r="J43" s="55">
        <v>40000</v>
      </c>
      <c r="K43" s="55">
        <f t="shared" si="21"/>
        <v>37000</v>
      </c>
      <c r="L43" s="56" t="s">
        <v>25</v>
      </c>
      <c r="M43" s="55"/>
      <c r="N43" s="57"/>
      <c r="O43" s="58">
        <v>5</v>
      </c>
    </row>
    <row r="44" spans="2:15" s="28" customFormat="1" ht="13.5">
      <c r="B44" s="54">
        <v>3132016000</v>
      </c>
      <c r="C44" s="2" t="s">
        <v>44</v>
      </c>
      <c r="D44" s="2"/>
      <c r="E44" s="2"/>
      <c r="F44" s="55">
        <v>1432188</v>
      </c>
      <c r="G44" s="55"/>
      <c r="H44" s="55">
        <f t="shared" si="20"/>
        <v>1432188</v>
      </c>
      <c r="I44" s="55"/>
      <c r="J44" s="55">
        <v>40000</v>
      </c>
      <c r="K44" s="55">
        <f t="shared" si="21"/>
        <v>1392188</v>
      </c>
      <c r="L44" s="56" t="s">
        <v>25</v>
      </c>
      <c r="M44" s="55"/>
      <c r="N44" s="57"/>
      <c r="O44" s="58">
        <v>5</v>
      </c>
    </row>
    <row r="45" spans="2:15" s="28" customFormat="1" ht="13.5">
      <c r="B45" s="54">
        <v>3135013000</v>
      </c>
      <c r="C45" s="2" t="s">
        <v>50</v>
      </c>
      <c r="D45" s="2"/>
      <c r="E45" s="2"/>
      <c r="F45" s="55">
        <v>56178</v>
      </c>
      <c r="G45" s="55"/>
      <c r="H45" s="55">
        <f t="shared" si="20"/>
        <v>56178</v>
      </c>
      <c r="I45" s="55"/>
      <c r="J45" s="55">
        <v>4000</v>
      </c>
      <c r="K45" s="55">
        <f t="shared" si="21"/>
        <v>52178</v>
      </c>
      <c r="L45" s="56" t="s">
        <v>25</v>
      </c>
      <c r="M45" s="55"/>
      <c r="N45" s="57"/>
      <c r="O45" s="58">
        <v>5</v>
      </c>
    </row>
    <row r="46" spans="2:15" s="28" customFormat="1" ht="13.5">
      <c r="B46" s="54">
        <v>3135013001</v>
      </c>
      <c r="C46" s="2" t="s">
        <v>51</v>
      </c>
      <c r="D46" s="2"/>
      <c r="E46" s="2"/>
      <c r="F46" s="55">
        <v>2000</v>
      </c>
      <c r="G46" s="55"/>
      <c r="H46" s="55">
        <f t="shared" si="20"/>
        <v>2000</v>
      </c>
      <c r="I46" s="55"/>
      <c r="J46" s="55">
        <v>1000</v>
      </c>
      <c r="K46" s="55">
        <f t="shared" si="21"/>
        <v>1000</v>
      </c>
      <c r="L46" s="56" t="s">
        <v>25</v>
      </c>
      <c r="M46" s="55"/>
      <c r="N46" s="57"/>
      <c r="O46" s="58">
        <v>5</v>
      </c>
    </row>
    <row r="47" spans="2:15" s="28" customFormat="1" ht="13.5">
      <c r="B47" s="54">
        <v>3135016000</v>
      </c>
      <c r="C47" s="2" t="s">
        <v>44</v>
      </c>
      <c r="D47" s="2"/>
      <c r="E47" s="2"/>
      <c r="F47" s="55">
        <v>20316</v>
      </c>
      <c r="G47" s="55"/>
      <c r="H47" s="55">
        <f t="shared" si="20"/>
        <v>20316</v>
      </c>
      <c r="I47" s="55"/>
      <c r="J47" s="55">
        <v>2000</v>
      </c>
      <c r="K47" s="55">
        <f t="shared" si="21"/>
        <v>18316</v>
      </c>
      <c r="L47" s="56" t="s">
        <v>25</v>
      </c>
      <c r="M47" s="55"/>
      <c r="N47" s="57"/>
      <c r="O47" s="58">
        <v>5</v>
      </c>
    </row>
    <row r="48" spans="2:15" s="28" customFormat="1" ht="13.5">
      <c r="B48" s="54">
        <v>7162122714</v>
      </c>
      <c r="C48" s="2" t="s">
        <v>52</v>
      </c>
      <c r="D48" s="2"/>
      <c r="E48" s="2"/>
      <c r="F48" s="55">
        <v>3985000</v>
      </c>
      <c r="G48" s="55"/>
      <c r="H48" s="55">
        <f t="shared" si="20"/>
        <v>3985000</v>
      </c>
      <c r="I48" s="55"/>
      <c r="J48" s="55">
        <v>80000</v>
      </c>
      <c r="K48" s="55">
        <f t="shared" si="21"/>
        <v>3905000</v>
      </c>
      <c r="L48" s="56" t="s">
        <v>25</v>
      </c>
      <c r="M48" s="55"/>
      <c r="N48" s="57"/>
      <c r="O48" s="58">
        <v>5</v>
      </c>
    </row>
    <row r="49" spans="2:15" s="28" customFormat="1" ht="13.5">
      <c r="B49" s="54">
        <v>7163013000</v>
      </c>
      <c r="C49" s="2" t="s">
        <v>50</v>
      </c>
      <c r="D49" s="2"/>
      <c r="E49" s="2"/>
      <c r="F49" s="55">
        <v>212492</v>
      </c>
      <c r="G49" s="55"/>
      <c r="H49" s="55">
        <f t="shared" si="20"/>
        <v>212492</v>
      </c>
      <c r="I49" s="55"/>
      <c r="J49" s="55">
        <v>7000</v>
      </c>
      <c r="K49" s="55">
        <f t="shared" si="21"/>
        <v>205492</v>
      </c>
      <c r="L49" s="56" t="s">
        <v>25</v>
      </c>
      <c r="M49" s="55"/>
      <c r="N49" s="57"/>
      <c r="O49" s="58">
        <v>5</v>
      </c>
    </row>
    <row r="50" spans="2:15" s="28" customFormat="1" ht="13.5">
      <c r="B50" s="54">
        <v>7163016000</v>
      </c>
      <c r="C50" s="2" t="s">
        <v>44</v>
      </c>
      <c r="D50" s="2"/>
      <c r="E50" s="2"/>
      <c r="F50" s="55">
        <v>79434</v>
      </c>
      <c r="G50" s="55"/>
      <c r="H50" s="55">
        <f t="shared" si="20"/>
        <v>79434</v>
      </c>
      <c r="I50" s="55"/>
      <c r="J50" s="55">
        <v>5000</v>
      </c>
      <c r="K50" s="55">
        <f t="shared" si="21"/>
        <v>74434</v>
      </c>
      <c r="L50" s="56" t="s">
        <v>25</v>
      </c>
      <c r="M50" s="55"/>
      <c r="N50" s="57"/>
      <c r="O50" s="58">
        <v>5</v>
      </c>
    </row>
    <row r="51" spans="2:15" s="28" customFormat="1" ht="13.5">
      <c r="B51" s="54">
        <v>7171016000</v>
      </c>
      <c r="C51" s="2" t="s">
        <v>44</v>
      </c>
      <c r="D51" s="2"/>
      <c r="E51" s="2"/>
      <c r="F51" s="55">
        <v>266604</v>
      </c>
      <c r="G51" s="55"/>
      <c r="H51" s="55">
        <f t="shared" si="20"/>
        <v>266604</v>
      </c>
      <c r="I51" s="55"/>
      <c r="J51" s="55">
        <v>9000</v>
      </c>
      <c r="K51" s="55">
        <f t="shared" si="21"/>
        <v>257604</v>
      </c>
      <c r="L51" s="56" t="s">
        <v>25</v>
      </c>
      <c r="M51" s="55"/>
      <c r="N51" s="57"/>
      <c r="O51" s="58">
        <v>5</v>
      </c>
    </row>
    <row r="52" spans="2:15" s="28" customFormat="1" ht="13.5">
      <c r="B52" s="54">
        <v>7171022101</v>
      </c>
      <c r="C52" s="2" t="s">
        <v>45</v>
      </c>
      <c r="D52" s="2"/>
      <c r="E52" s="2"/>
      <c r="F52" s="55">
        <v>800000</v>
      </c>
      <c r="G52" s="55"/>
      <c r="H52" s="55">
        <f t="shared" si="20"/>
        <v>800000</v>
      </c>
      <c r="I52" s="55">
        <v>350000</v>
      </c>
      <c r="J52" s="55"/>
      <c r="K52" s="55">
        <f t="shared" si="21"/>
        <v>1150000</v>
      </c>
      <c r="L52" s="56" t="s">
        <v>25</v>
      </c>
      <c r="M52" s="55"/>
      <c r="N52" s="57"/>
      <c r="O52" s="58">
        <v>5</v>
      </c>
    </row>
    <row r="53" spans="2:15" s="28" customFormat="1" ht="13.5">
      <c r="B53" s="54">
        <v>7172021007</v>
      </c>
      <c r="C53" s="2" t="s">
        <v>53</v>
      </c>
      <c r="D53" s="2"/>
      <c r="E53" s="2"/>
      <c r="F53" s="55">
        <v>50000</v>
      </c>
      <c r="G53" s="55"/>
      <c r="H53" s="55">
        <f t="shared" si="20"/>
        <v>50000</v>
      </c>
      <c r="I53" s="55"/>
      <c r="J53" s="55">
        <v>40000</v>
      </c>
      <c r="K53" s="55">
        <f t="shared" si="21"/>
        <v>10000</v>
      </c>
      <c r="L53" s="56" t="s">
        <v>25</v>
      </c>
      <c r="M53" s="55"/>
      <c r="N53" s="57"/>
      <c r="O53" s="58">
        <v>5</v>
      </c>
    </row>
    <row r="54" spans="2:15" s="28" customFormat="1" ht="13.5">
      <c r="B54" s="54">
        <v>7172022799</v>
      </c>
      <c r="C54" s="2" t="s">
        <v>54</v>
      </c>
      <c r="D54" s="2"/>
      <c r="E54" s="2"/>
      <c r="F54" s="55">
        <v>90000</v>
      </c>
      <c r="G54" s="55"/>
      <c r="H54" s="55">
        <f t="shared" si="20"/>
        <v>90000</v>
      </c>
      <c r="I54" s="55"/>
      <c r="J54" s="55">
        <v>67000</v>
      </c>
      <c r="K54" s="55">
        <f t="shared" si="21"/>
        <v>23000</v>
      </c>
      <c r="L54" s="56" t="s">
        <v>25</v>
      </c>
      <c r="M54" s="55"/>
      <c r="N54" s="57"/>
      <c r="O54" s="58">
        <v>5</v>
      </c>
    </row>
    <row r="55" spans="2:15" s="28" customFormat="1" ht="13.5">
      <c r="B55" s="54"/>
      <c r="C55" s="87" t="s">
        <v>66</v>
      </c>
      <c r="D55" s="87"/>
      <c r="E55" s="88"/>
      <c r="F55" s="62">
        <f t="shared" ref="F55:K55" si="23">SUM(F36:F54)</f>
        <v>7467558</v>
      </c>
      <c r="G55" s="62">
        <f t="shared" si="23"/>
        <v>0</v>
      </c>
      <c r="H55" s="62">
        <f t="shared" si="23"/>
        <v>7467558</v>
      </c>
      <c r="I55" s="62">
        <f t="shared" si="23"/>
        <v>350000</v>
      </c>
      <c r="J55" s="62">
        <f t="shared" si="23"/>
        <v>350000</v>
      </c>
      <c r="K55" s="62">
        <f t="shared" si="23"/>
        <v>7467558</v>
      </c>
      <c r="L55" s="56"/>
      <c r="M55" s="55"/>
      <c r="N55" s="57"/>
      <c r="O55" s="58"/>
    </row>
    <row r="56" spans="2:15" s="28" customFormat="1" ht="13.5">
      <c r="B56" s="54"/>
      <c r="C56" s="2"/>
      <c r="D56" s="2"/>
      <c r="E56" s="2"/>
      <c r="F56" s="55"/>
      <c r="G56" s="55"/>
      <c r="H56" s="55"/>
      <c r="I56" s="55"/>
      <c r="J56" s="55"/>
      <c r="K56" s="55"/>
      <c r="L56" s="56"/>
      <c r="M56" s="55"/>
      <c r="N56" s="57"/>
      <c r="O56" s="58"/>
    </row>
    <row r="57" spans="2:15" s="28" customFormat="1" ht="13.5">
      <c r="B57" s="54">
        <v>4323048000</v>
      </c>
      <c r="C57" s="2" t="s">
        <v>40</v>
      </c>
      <c r="D57" s="2"/>
      <c r="E57" s="2"/>
      <c r="F57" s="55">
        <v>263103</v>
      </c>
      <c r="G57" s="55">
        <v>-93286.7</v>
      </c>
      <c r="H57" s="55">
        <f t="shared" si="20"/>
        <v>169816.3</v>
      </c>
      <c r="I57" s="55"/>
      <c r="J57" s="55">
        <v>131455</v>
      </c>
      <c r="K57" s="55">
        <f t="shared" si="21"/>
        <v>38361.299999999988</v>
      </c>
      <c r="L57" s="56" t="s">
        <v>25</v>
      </c>
      <c r="M57" s="55"/>
      <c r="N57" s="57"/>
      <c r="O57" s="58">
        <v>5</v>
      </c>
    </row>
    <row r="58" spans="2:15" s="28" customFormat="1" ht="13.5">
      <c r="B58" s="54">
        <v>4324048004</v>
      </c>
      <c r="C58" s="2" t="s">
        <v>69</v>
      </c>
      <c r="D58" s="2"/>
      <c r="E58" s="2"/>
      <c r="F58" s="55">
        <v>7030</v>
      </c>
      <c r="G58" s="55"/>
      <c r="H58" s="55">
        <f t="shared" ref="H58:H59" si="24">F58+G58</f>
        <v>7030</v>
      </c>
      <c r="I58" s="55"/>
      <c r="J58" s="55">
        <v>7030</v>
      </c>
      <c r="K58" s="55">
        <f t="shared" ref="K58:K59" si="25">H58+I58-J58</f>
        <v>0</v>
      </c>
      <c r="L58" s="56" t="s">
        <v>25</v>
      </c>
      <c r="M58" s="55"/>
      <c r="N58" s="57"/>
      <c r="O58" s="58">
        <v>5</v>
      </c>
    </row>
    <row r="59" spans="2:15" s="28" customFormat="1" ht="13.5">
      <c r="B59" s="54">
        <v>4326048000</v>
      </c>
      <c r="C59" s="2" t="s">
        <v>40</v>
      </c>
      <c r="D59" s="2"/>
      <c r="E59" s="2"/>
      <c r="F59" s="55">
        <v>1515</v>
      </c>
      <c r="G59" s="55"/>
      <c r="H59" s="55">
        <f t="shared" si="24"/>
        <v>1515</v>
      </c>
      <c r="I59" s="55"/>
      <c r="J59" s="55">
        <v>1515</v>
      </c>
      <c r="K59" s="55">
        <f t="shared" si="25"/>
        <v>0</v>
      </c>
      <c r="L59" s="56" t="s">
        <v>25</v>
      </c>
      <c r="M59" s="55"/>
      <c r="N59" s="57"/>
      <c r="O59" s="58">
        <v>5</v>
      </c>
    </row>
    <row r="60" spans="2:15" s="28" customFormat="1" ht="13.5">
      <c r="B60" s="54">
        <v>4330022601</v>
      </c>
      <c r="C60" s="2" t="s">
        <v>55</v>
      </c>
      <c r="D60" s="2"/>
      <c r="E60" s="2"/>
      <c r="F60" s="55">
        <v>500</v>
      </c>
      <c r="G60" s="55"/>
      <c r="H60" s="55">
        <f t="shared" si="20"/>
        <v>500</v>
      </c>
      <c r="I60" s="55">
        <v>2000</v>
      </c>
      <c r="J60" s="55"/>
      <c r="K60" s="55">
        <f t="shared" si="21"/>
        <v>2500</v>
      </c>
      <c r="L60" s="56" t="s">
        <v>25</v>
      </c>
      <c r="M60" s="55"/>
      <c r="N60" s="57"/>
      <c r="O60" s="58">
        <v>5</v>
      </c>
    </row>
    <row r="61" spans="2:15" s="28" customFormat="1" ht="13.5">
      <c r="B61" s="54">
        <v>4330063200</v>
      </c>
      <c r="C61" s="2" t="s">
        <v>70</v>
      </c>
      <c r="D61" s="2"/>
      <c r="E61" s="2"/>
      <c r="F61" s="55">
        <v>14650.62</v>
      </c>
      <c r="G61" s="55"/>
      <c r="H61" s="55">
        <f t="shared" si="20"/>
        <v>14650.62</v>
      </c>
      <c r="I61" s="55">
        <v>82100</v>
      </c>
      <c r="J61" s="55"/>
      <c r="K61" s="55">
        <f t="shared" si="21"/>
        <v>96750.62</v>
      </c>
      <c r="L61" s="56" t="s">
        <v>25</v>
      </c>
      <c r="M61" s="55"/>
      <c r="N61" s="57"/>
      <c r="O61" s="58">
        <v>5</v>
      </c>
    </row>
    <row r="62" spans="2:15" s="28" customFormat="1" ht="13.5">
      <c r="B62" s="54"/>
      <c r="C62" s="2" t="s">
        <v>67</v>
      </c>
      <c r="D62" s="2"/>
      <c r="E62" s="2"/>
      <c r="F62" s="55"/>
      <c r="G62" s="55"/>
      <c r="H62" s="55"/>
      <c r="I62" s="55"/>
      <c r="J62" s="55"/>
      <c r="K62" s="55"/>
      <c r="L62" s="56"/>
      <c r="M62" s="55"/>
      <c r="N62" s="57"/>
      <c r="O62" s="58"/>
    </row>
    <row r="63" spans="2:15" s="28" customFormat="1" ht="13.5">
      <c r="B63" s="54">
        <v>4334212101</v>
      </c>
      <c r="C63" s="2" t="s">
        <v>46</v>
      </c>
      <c r="D63" s="2"/>
      <c r="E63" s="2"/>
      <c r="F63" s="55">
        <v>35868</v>
      </c>
      <c r="G63" s="55"/>
      <c r="H63" s="55">
        <f t="shared" si="20"/>
        <v>35868</v>
      </c>
      <c r="I63" s="55"/>
      <c r="J63" s="55">
        <v>3000</v>
      </c>
      <c r="K63" s="55">
        <f t="shared" si="21"/>
        <v>32868</v>
      </c>
      <c r="L63" s="56" t="s">
        <v>25</v>
      </c>
      <c r="M63" s="55"/>
      <c r="N63" s="57"/>
      <c r="O63" s="58">
        <v>5</v>
      </c>
    </row>
    <row r="64" spans="2:15" s="28" customFormat="1" ht="13.5">
      <c r="B64" s="54">
        <v>4334216000</v>
      </c>
      <c r="C64" s="2" t="s">
        <v>44</v>
      </c>
      <c r="D64" s="2"/>
      <c r="E64" s="2"/>
      <c r="F64" s="55">
        <v>254358</v>
      </c>
      <c r="G64" s="55">
        <v>-15700</v>
      </c>
      <c r="H64" s="55">
        <f t="shared" si="20"/>
        <v>238658</v>
      </c>
      <c r="I64" s="55"/>
      <c r="J64" s="55">
        <v>4000</v>
      </c>
      <c r="K64" s="55">
        <f t="shared" si="21"/>
        <v>234658</v>
      </c>
      <c r="L64" s="56" t="s">
        <v>25</v>
      </c>
      <c r="M64" s="55"/>
      <c r="N64" s="57"/>
      <c r="O64" s="58">
        <v>5</v>
      </c>
    </row>
    <row r="65" spans="2:15" s="28" customFormat="1" ht="13.5">
      <c r="B65" s="54">
        <v>4334222699</v>
      </c>
      <c r="C65" s="2" t="s">
        <v>56</v>
      </c>
      <c r="D65" s="2"/>
      <c r="E65" s="2"/>
      <c r="F65" s="55">
        <v>10000</v>
      </c>
      <c r="G65" s="55"/>
      <c r="H65" s="55">
        <f t="shared" si="20"/>
        <v>10000</v>
      </c>
      <c r="I65" s="55">
        <v>2000</v>
      </c>
      <c r="J65" s="55"/>
      <c r="K65" s="55">
        <f t="shared" si="21"/>
        <v>12000</v>
      </c>
      <c r="L65" s="56" t="s">
        <v>25</v>
      </c>
      <c r="M65" s="55"/>
      <c r="N65" s="57"/>
      <c r="O65" s="58">
        <v>5</v>
      </c>
    </row>
    <row r="66" spans="2:15" s="28" customFormat="1" ht="13.5">
      <c r="B66" s="54">
        <v>4334222729</v>
      </c>
      <c r="C66" s="2" t="s">
        <v>71</v>
      </c>
      <c r="D66" s="2"/>
      <c r="E66" s="2"/>
      <c r="F66" s="55">
        <v>136390</v>
      </c>
      <c r="G66" s="55"/>
      <c r="H66" s="55">
        <f t="shared" si="20"/>
        <v>136390</v>
      </c>
      <c r="I66" s="55">
        <v>18500</v>
      </c>
      <c r="J66" s="55"/>
      <c r="K66" s="55">
        <f t="shared" si="21"/>
        <v>154890</v>
      </c>
      <c r="L66" s="56" t="s">
        <v>25</v>
      </c>
      <c r="M66" s="55"/>
      <c r="N66" s="57"/>
      <c r="O66" s="58">
        <v>5</v>
      </c>
    </row>
    <row r="67" spans="2:15" s="28" customFormat="1" ht="13.5">
      <c r="B67" s="54">
        <v>4334222799</v>
      </c>
      <c r="C67" s="2" t="s">
        <v>54</v>
      </c>
      <c r="D67" s="2"/>
      <c r="E67" s="2"/>
      <c r="F67" s="55">
        <v>21985</v>
      </c>
      <c r="G67" s="55"/>
      <c r="H67" s="55">
        <f t="shared" si="20"/>
        <v>21985</v>
      </c>
      <c r="I67" s="55">
        <v>8500</v>
      </c>
      <c r="J67" s="55"/>
      <c r="K67" s="55">
        <f t="shared" si="21"/>
        <v>30485</v>
      </c>
      <c r="L67" s="56" t="s">
        <v>25</v>
      </c>
      <c r="M67" s="55"/>
      <c r="N67" s="57"/>
      <c r="O67" s="58">
        <v>5</v>
      </c>
    </row>
    <row r="68" spans="2:15" s="28" customFormat="1" ht="13.5">
      <c r="B68" s="54">
        <v>4334262300</v>
      </c>
      <c r="C68" s="2" t="s">
        <v>42</v>
      </c>
      <c r="D68" s="2"/>
      <c r="E68" s="2"/>
      <c r="F68" s="55">
        <v>42000</v>
      </c>
      <c r="G68" s="55"/>
      <c r="H68" s="55">
        <f t="shared" si="20"/>
        <v>42000</v>
      </c>
      <c r="I68" s="55">
        <v>30400</v>
      </c>
      <c r="J68" s="55"/>
      <c r="K68" s="55">
        <f t="shared" si="21"/>
        <v>72400</v>
      </c>
      <c r="L68" s="56" t="s">
        <v>25</v>
      </c>
      <c r="M68" s="55"/>
      <c r="N68" s="57"/>
      <c r="O68" s="58">
        <v>5</v>
      </c>
    </row>
    <row r="69" spans="2:15" s="28" customFormat="1" ht="13.5">
      <c r="B69" s="54"/>
      <c r="C69" s="2" t="s">
        <v>67</v>
      </c>
      <c r="D69" s="2"/>
      <c r="E69" s="2"/>
      <c r="F69" s="55"/>
      <c r="G69" s="55"/>
      <c r="H69" s="55"/>
      <c r="I69" s="55"/>
      <c r="J69" s="55"/>
      <c r="K69" s="55"/>
      <c r="L69" s="56"/>
      <c r="M69" s="55"/>
      <c r="N69" s="57"/>
      <c r="O69" s="58"/>
    </row>
    <row r="70" spans="2:15" s="28" customFormat="1" ht="13.5">
      <c r="B70" s="54">
        <v>4334262600</v>
      </c>
      <c r="C70" s="2" t="s">
        <v>33</v>
      </c>
      <c r="D70" s="2"/>
      <c r="E70" s="2"/>
      <c r="F70" s="55">
        <v>0</v>
      </c>
      <c r="G70" s="55"/>
      <c r="H70" s="55">
        <f t="shared" si="20"/>
        <v>0</v>
      </c>
      <c r="I70" s="55">
        <v>11500</v>
      </c>
      <c r="J70" s="55"/>
      <c r="K70" s="55">
        <f t="shared" si="21"/>
        <v>11500</v>
      </c>
      <c r="L70" s="56" t="s">
        <v>25</v>
      </c>
      <c r="M70" s="55"/>
      <c r="N70" s="57"/>
      <c r="O70" s="58">
        <v>5</v>
      </c>
    </row>
    <row r="71" spans="2:15" s="28" customFormat="1" ht="13.5">
      <c r="B71" s="54"/>
      <c r="C71" s="2" t="s">
        <v>67</v>
      </c>
      <c r="D71" s="2"/>
      <c r="E71" s="2"/>
      <c r="F71" s="55"/>
      <c r="G71" s="55"/>
      <c r="H71" s="55"/>
      <c r="I71" s="55"/>
      <c r="J71" s="55"/>
      <c r="K71" s="55"/>
      <c r="L71" s="56"/>
      <c r="M71" s="55"/>
      <c r="N71" s="57"/>
      <c r="O71" s="58"/>
    </row>
    <row r="72" spans="2:15" s="28" customFormat="1" ht="13.5">
      <c r="B72" s="54">
        <v>4334316000</v>
      </c>
      <c r="C72" s="2" t="s">
        <v>44</v>
      </c>
      <c r="D72" s="2"/>
      <c r="E72" s="2"/>
      <c r="F72" s="55">
        <v>99240</v>
      </c>
      <c r="G72" s="55"/>
      <c r="H72" s="55">
        <f t="shared" si="20"/>
        <v>99240</v>
      </c>
      <c r="I72" s="55"/>
      <c r="J72" s="55">
        <v>6000</v>
      </c>
      <c r="K72" s="55">
        <f t="shared" si="21"/>
        <v>93240</v>
      </c>
      <c r="L72" s="56" t="s">
        <v>25</v>
      </c>
      <c r="M72" s="55"/>
      <c r="N72" s="57"/>
      <c r="O72" s="58">
        <v>5</v>
      </c>
    </row>
    <row r="73" spans="2:15" s="28" customFormat="1" ht="13.5">
      <c r="B73" s="54">
        <v>6340016000</v>
      </c>
      <c r="C73" s="2" t="s">
        <v>44</v>
      </c>
      <c r="D73" s="2"/>
      <c r="E73" s="2"/>
      <c r="F73" s="55">
        <v>11340</v>
      </c>
      <c r="G73" s="55"/>
      <c r="H73" s="55">
        <f t="shared" si="20"/>
        <v>11340</v>
      </c>
      <c r="I73" s="55"/>
      <c r="J73" s="55">
        <v>6000</v>
      </c>
      <c r="K73" s="55">
        <f t="shared" si="21"/>
        <v>5340</v>
      </c>
      <c r="L73" s="56" t="s">
        <v>25</v>
      </c>
      <c r="M73" s="55"/>
      <c r="N73" s="57"/>
      <c r="O73" s="58">
        <v>5</v>
      </c>
    </row>
    <row r="74" spans="2:15" s="28" customFormat="1" ht="13.5">
      <c r="B74" s="54">
        <v>6340022000</v>
      </c>
      <c r="C74" s="2" t="s">
        <v>57</v>
      </c>
      <c r="D74" s="2"/>
      <c r="E74" s="2"/>
      <c r="F74" s="55">
        <v>0</v>
      </c>
      <c r="G74" s="55"/>
      <c r="H74" s="55">
        <f t="shared" si="20"/>
        <v>0</v>
      </c>
      <c r="I74" s="55">
        <v>7500</v>
      </c>
      <c r="J74" s="55"/>
      <c r="K74" s="55">
        <f t="shared" si="21"/>
        <v>7500</v>
      </c>
      <c r="L74" s="56" t="s">
        <v>25</v>
      </c>
      <c r="M74" s="55"/>
      <c r="N74" s="57"/>
      <c r="O74" s="58">
        <v>5</v>
      </c>
    </row>
    <row r="75" spans="2:15" s="28" customFormat="1" ht="13.5">
      <c r="B75" s="54">
        <v>6340022104</v>
      </c>
      <c r="C75" s="2" t="s">
        <v>58</v>
      </c>
      <c r="D75" s="2"/>
      <c r="E75" s="2"/>
      <c r="F75" s="55">
        <v>6034</v>
      </c>
      <c r="G75" s="55"/>
      <c r="H75" s="55">
        <f t="shared" si="20"/>
        <v>6034</v>
      </c>
      <c r="I75" s="55">
        <v>1700</v>
      </c>
      <c r="J75" s="55"/>
      <c r="K75" s="55">
        <f t="shared" si="21"/>
        <v>7734</v>
      </c>
      <c r="L75" s="56" t="s">
        <v>25</v>
      </c>
      <c r="M75" s="55"/>
      <c r="N75" s="57"/>
      <c r="O75" s="58">
        <v>5</v>
      </c>
    </row>
    <row r="76" spans="2:15" s="28" customFormat="1" ht="13.5">
      <c r="B76" s="54">
        <v>6340062400</v>
      </c>
      <c r="C76" s="2" t="s">
        <v>59</v>
      </c>
      <c r="D76" s="2"/>
      <c r="E76" s="2"/>
      <c r="F76" s="55">
        <v>0</v>
      </c>
      <c r="G76" s="55"/>
      <c r="H76" s="55">
        <f t="shared" si="20"/>
        <v>0</v>
      </c>
      <c r="I76" s="55">
        <v>21780</v>
      </c>
      <c r="J76" s="55"/>
      <c r="K76" s="55">
        <f t="shared" si="21"/>
        <v>21780</v>
      </c>
      <c r="L76" s="56" t="s">
        <v>25</v>
      </c>
      <c r="M76" s="55"/>
      <c r="N76" s="57"/>
      <c r="O76" s="58">
        <v>5</v>
      </c>
    </row>
    <row r="77" spans="2:15" s="28" customFormat="1" ht="13.5">
      <c r="B77" s="54"/>
      <c r="C77" s="2" t="s">
        <v>68</v>
      </c>
      <c r="D77" s="2"/>
      <c r="E77" s="2"/>
      <c r="F77" s="55"/>
      <c r="G77" s="55"/>
      <c r="H77" s="55"/>
      <c r="I77" s="55"/>
      <c r="J77" s="55"/>
      <c r="K77" s="55"/>
      <c r="L77" s="56"/>
      <c r="M77" s="55"/>
      <c r="N77" s="57"/>
      <c r="O77" s="58"/>
    </row>
    <row r="78" spans="2:15" s="28" customFormat="1" ht="13.5">
      <c r="B78" s="54">
        <v>6340062600</v>
      </c>
      <c r="C78" s="2" t="s">
        <v>33</v>
      </c>
      <c r="D78" s="2"/>
      <c r="E78" s="2"/>
      <c r="F78" s="55">
        <v>0</v>
      </c>
      <c r="G78" s="55"/>
      <c r="H78" s="55">
        <f t="shared" si="20"/>
        <v>0</v>
      </c>
      <c r="I78" s="55">
        <v>1700</v>
      </c>
      <c r="J78" s="55"/>
      <c r="K78" s="55">
        <f t="shared" si="21"/>
        <v>1700</v>
      </c>
      <c r="L78" s="56" t="s">
        <v>25</v>
      </c>
      <c r="M78" s="55"/>
      <c r="N78" s="57"/>
      <c r="O78" s="58">
        <v>5</v>
      </c>
    </row>
    <row r="79" spans="2:15" s="28" customFormat="1" ht="13.5">
      <c r="B79" s="54"/>
      <c r="C79" s="2" t="s">
        <v>68</v>
      </c>
      <c r="D79" s="2"/>
      <c r="E79" s="2"/>
      <c r="F79" s="55"/>
      <c r="G79" s="55"/>
      <c r="H79" s="55"/>
      <c r="I79" s="55"/>
      <c r="J79" s="55"/>
      <c r="K79" s="55"/>
      <c r="L79" s="56"/>
      <c r="M79" s="55"/>
      <c r="N79" s="57"/>
      <c r="O79" s="58"/>
    </row>
    <row r="80" spans="2:15" s="28" customFormat="1" ht="13.5">
      <c r="B80" s="54">
        <v>6341013000</v>
      </c>
      <c r="C80" s="2" t="s">
        <v>50</v>
      </c>
      <c r="D80" s="2"/>
      <c r="E80" s="2"/>
      <c r="F80" s="55">
        <v>568317</v>
      </c>
      <c r="G80" s="55"/>
      <c r="H80" s="55">
        <f t="shared" si="20"/>
        <v>568317</v>
      </c>
      <c r="I80" s="55"/>
      <c r="J80" s="55">
        <v>20000</v>
      </c>
      <c r="K80" s="55">
        <f t="shared" si="21"/>
        <v>548317</v>
      </c>
      <c r="L80" s="56" t="s">
        <v>25</v>
      </c>
      <c r="M80" s="55"/>
      <c r="N80" s="57"/>
      <c r="O80" s="58">
        <v>5</v>
      </c>
    </row>
    <row r="81" spans="2:15" s="28" customFormat="1" ht="13.5">
      <c r="B81" s="54">
        <v>6341016000</v>
      </c>
      <c r="C81" s="2" t="s">
        <v>44</v>
      </c>
      <c r="D81" s="2"/>
      <c r="E81" s="2"/>
      <c r="F81" s="55">
        <v>172284</v>
      </c>
      <c r="G81" s="55">
        <v>-5400</v>
      </c>
      <c r="H81" s="55">
        <f t="shared" si="20"/>
        <v>166884</v>
      </c>
      <c r="I81" s="55"/>
      <c r="J81" s="55">
        <v>30000</v>
      </c>
      <c r="K81" s="55">
        <f t="shared" si="21"/>
        <v>136884</v>
      </c>
      <c r="L81" s="56" t="s">
        <v>25</v>
      </c>
      <c r="M81" s="55"/>
      <c r="N81" s="57"/>
      <c r="O81" s="58">
        <v>5</v>
      </c>
    </row>
    <row r="82" spans="2:15" s="28" customFormat="1" ht="13.5">
      <c r="B82" s="54">
        <v>6341022104</v>
      </c>
      <c r="C82" s="2" t="s">
        <v>58</v>
      </c>
      <c r="D82" s="2"/>
      <c r="E82" s="2"/>
      <c r="F82" s="55">
        <v>0</v>
      </c>
      <c r="G82" s="55"/>
      <c r="H82" s="55">
        <f t="shared" si="20"/>
        <v>0</v>
      </c>
      <c r="I82" s="55">
        <v>2200</v>
      </c>
      <c r="J82" s="55"/>
      <c r="K82" s="55">
        <f t="shared" si="21"/>
        <v>2200</v>
      </c>
      <c r="L82" s="56" t="s">
        <v>25</v>
      </c>
      <c r="M82" s="55"/>
      <c r="N82" s="57"/>
      <c r="O82" s="58">
        <v>5</v>
      </c>
    </row>
    <row r="83" spans="2:15" s="28" customFormat="1" ht="13.5">
      <c r="B83" s="54">
        <v>6341022602</v>
      </c>
      <c r="C83" s="2" t="s">
        <v>60</v>
      </c>
      <c r="D83" s="2"/>
      <c r="E83" s="2"/>
      <c r="F83" s="55">
        <v>0</v>
      </c>
      <c r="G83" s="55"/>
      <c r="H83" s="55">
        <f t="shared" si="20"/>
        <v>0</v>
      </c>
      <c r="I83" s="55">
        <v>1900</v>
      </c>
      <c r="J83" s="55"/>
      <c r="K83" s="55">
        <f t="shared" si="21"/>
        <v>1900</v>
      </c>
      <c r="L83" s="56" t="s">
        <v>25</v>
      </c>
      <c r="M83" s="55"/>
      <c r="N83" s="57"/>
      <c r="O83" s="58">
        <v>5</v>
      </c>
    </row>
    <row r="84" spans="2:15" s="28" customFormat="1" ht="13.5">
      <c r="B84" s="54">
        <v>6341022609</v>
      </c>
      <c r="C84" s="2" t="s">
        <v>61</v>
      </c>
      <c r="D84" s="2"/>
      <c r="E84" s="2"/>
      <c r="F84" s="55">
        <v>0</v>
      </c>
      <c r="G84" s="55"/>
      <c r="H84" s="55">
        <f t="shared" si="20"/>
        <v>0</v>
      </c>
      <c r="I84" s="55">
        <v>1500</v>
      </c>
      <c r="J84" s="55"/>
      <c r="K84" s="55">
        <f t="shared" si="21"/>
        <v>1500</v>
      </c>
      <c r="L84" s="56" t="s">
        <v>25</v>
      </c>
      <c r="M84" s="55"/>
      <c r="N84" s="57"/>
      <c r="O84" s="58">
        <v>5</v>
      </c>
    </row>
    <row r="85" spans="2:15" s="28" customFormat="1" ht="13.5">
      <c r="B85" s="54">
        <v>6341047900</v>
      </c>
      <c r="C85" s="2" t="s">
        <v>62</v>
      </c>
      <c r="D85" s="2"/>
      <c r="E85" s="2"/>
      <c r="F85" s="55">
        <v>150000</v>
      </c>
      <c r="G85" s="55"/>
      <c r="H85" s="55">
        <f t="shared" si="20"/>
        <v>150000</v>
      </c>
      <c r="I85" s="55"/>
      <c r="J85" s="55">
        <v>50000</v>
      </c>
      <c r="K85" s="55">
        <f t="shared" si="21"/>
        <v>100000</v>
      </c>
      <c r="L85" s="56" t="s">
        <v>25</v>
      </c>
      <c r="M85" s="55"/>
      <c r="N85" s="57"/>
      <c r="O85" s="58">
        <v>5</v>
      </c>
    </row>
    <row r="86" spans="2:15" s="28" customFormat="1" ht="13.5">
      <c r="B86" s="54">
        <v>6341062300</v>
      </c>
      <c r="C86" s="2" t="s">
        <v>42</v>
      </c>
      <c r="D86" s="2"/>
      <c r="E86" s="2"/>
      <c r="F86" s="55">
        <v>0</v>
      </c>
      <c r="G86" s="55"/>
      <c r="H86" s="55">
        <f t="shared" si="20"/>
        <v>0</v>
      </c>
      <c r="I86" s="55">
        <v>800</v>
      </c>
      <c r="J86" s="55"/>
      <c r="K86" s="55">
        <f t="shared" si="21"/>
        <v>800</v>
      </c>
      <c r="L86" s="56" t="s">
        <v>25</v>
      </c>
      <c r="M86" s="55"/>
      <c r="N86" s="57"/>
      <c r="O86" s="58">
        <v>5</v>
      </c>
    </row>
    <row r="87" spans="2:15" s="28" customFormat="1" ht="13.5">
      <c r="B87" s="54"/>
      <c r="C87" s="2" t="s">
        <v>68</v>
      </c>
      <c r="D87" s="2"/>
      <c r="E87" s="2"/>
      <c r="F87" s="55"/>
      <c r="G87" s="55"/>
      <c r="H87" s="55"/>
      <c r="I87" s="55"/>
      <c r="J87" s="55"/>
      <c r="K87" s="55"/>
      <c r="L87" s="56"/>
      <c r="M87" s="55"/>
      <c r="N87" s="57"/>
      <c r="O87" s="58"/>
    </row>
    <row r="88" spans="2:15" s="28" customFormat="1" ht="13.5">
      <c r="B88" s="54">
        <v>6341062600</v>
      </c>
      <c r="C88" s="2" t="s">
        <v>33</v>
      </c>
      <c r="D88" s="2"/>
      <c r="E88" s="2"/>
      <c r="F88" s="55">
        <v>0</v>
      </c>
      <c r="G88" s="55"/>
      <c r="H88" s="55">
        <f t="shared" si="20"/>
        <v>0</v>
      </c>
      <c r="I88" s="55">
        <v>947</v>
      </c>
      <c r="J88" s="55"/>
      <c r="K88" s="55">
        <f t="shared" si="21"/>
        <v>947</v>
      </c>
      <c r="L88" s="56" t="s">
        <v>25</v>
      </c>
      <c r="M88" s="55"/>
      <c r="N88" s="57"/>
      <c r="O88" s="58">
        <v>5</v>
      </c>
    </row>
    <row r="89" spans="2:15" s="28" customFormat="1" ht="13.5">
      <c r="B89" s="54"/>
      <c r="C89" s="2" t="s">
        <v>68</v>
      </c>
      <c r="D89" s="2"/>
      <c r="E89" s="2"/>
      <c r="F89" s="55"/>
      <c r="G89" s="55"/>
      <c r="H89" s="55"/>
      <c r="I89" s="55"/>
      <c r="J89" s="55"/>
      <c r="K89" s="55"/>
      <c r="L89" s="56"/>
      <c r="M89" s="55"/>
      <c r="N89" s="57"/>
      <c r="O89" s="58"/>
    </row>
    <row r="90" spans="2:15" s="28" customFormat="1" ht="13.5">
      <c r="B90" s="54">
        <v>6342013003</v>
      </c>
      <c r="C90" s="2" t="s">
        <v>63</v>
      </c>
      <c r="D90" s="2"/>
      <c r="E90" s="2"/>
      <c r="F90" s="55">
        <v>32479</v>
      </c>
      <c r="G90" s="55"/>
      <c r="H90" s="55">
        <f t="shared" si="20"/>
        <v>32479</v>
      </c>
      <c r="I90" s="55"/>
      <c r="J90" s="55">
        <v>9657</v>
      </c>
      <c r="K90" s="55">
        <f t="shared" si="21"/>
        <v>22822</v>
      </c>
      <c r="L90" s="56" t="s">
        <v>25</v>
      </c>
      <c r="M90" s="55"/>
      <c r="N90" s="57"/>
      <c r="O90" s="58">
        <v>5</v>
      </c>
    </row>
    <row r="91" spans="2:15" s="28" customFormat="1" ht="13.5">
      <c r="B91" s="54">
        <v>6342016000</v>
      </c>
      <c r="C91" s="2" t="s">
        <v>44</v>
      </c>
      <c r="D91" s="2"/>
      <c r="E91" s="2"/>
      <c r="F91" s="55">
        <v>253460</v>
      </c>
      <c r="G91" s="55"/>
      <c r="H91" s="55">
        <f t="shared" si="20"/>
        <v>253460</v>
      </c>
      <c r="I91" s="55"/>
      <c r="J91" s="55">
        <v>25000</v>
      </c>
      <c r="K91" s="55">
        <f t="shared" si="21"/>
        <v>228460</v>
      </c>
      <c r="L91" s="56" t="s">
        <v>25</v>
      </c>
      <c r="M91" s="55"/>
      <c r="N91" s="57"/>
      <c r="O91" s="58">
        <v>5</v>
      </c>
    </row>
    <row r="92" spans="2:15" s="28" customFormat="1" ht="13.5">
      <c r="B92" s="54">
        <v>6342021300</v>
      </c>
      <c r="C92" s="2" t="s">
        <v>64</v>
      </c>
      <c r="D92" s="2"/>
      <c r="E92" s="2"/>
      <c r="F92" s="55">
        <v>10358</v>
      </c>
      <c r="G92" s="55"/>
      <c r="H92" s="55">
        <f t="shared" si="20"/>
        <v>10358</v>
      </c>
      <c r="I92" s="55">
        <v>3630</v>
      </c>
      <c r="J92" s="55"/>
      <c r="K92" s="55">
        <f t="shared" si="21"/>
        <v>13988</v>
      </c>
      <c r="L92" s="56" t="s">
        <v>25</v>
      </c>
      <c r="M92" s="55"/>
      <c r="N92" s="57"/>
      <c r="O92" s="58">
        <v>5</v>
      </c>
    </row>
    <row r="93" spans="2:15" s="28" customFormat="1" ht="13.5">
      <c r="B93" s="54">
        <v>6342022699</v>
      </c>
      <c r="C93" s="2" t="s">
        <v>56</v>
      </c>
      <c r="D93" s="2"/>
      <c r="E93" s="2"/>
      <c r="F93" s="55">
        <v>78000</v>
      </c>
      <c r="G93" s="55"/>
      <c r="H93" s="55">
        <f t="shared" si="20"/>
        <v>78000</v>
      </c>
      <c r="I93" s="55">
        <v>50000</v>
      </c>
      <c r="J93" s="55"/>
      <c r="K93" s="55">
        <f t="shared" si="21"/>
        <v>128000</v>
      </c>
      <c r="L93" s="56" t="s">
        <v>25</v>
      </c>
      <c r="M93" s="55"/>
      <c r="N93" s="57"/>
      <c r="O93" s="58">
        <v>5</v>
      </c>
    </row>
    <row r="94" spans="2:15" s="28" customFormat="1" ht="13.5">
      <c r="B94" s="54">
        <v>6342062300</v>
      </c>
      <c r="C94" s="2" t="s">
        <v>42</v>
      </c>
      <c r="D94" s="2"/>
      <c r="E94" s="2"/>
      <c r="F94" s="55">
        <v>0</v>
      </c>
      <c r="G94" s="55"/>
      <c r="H94" s="55">
        <f t="shared" si="20"/>
        <v>0</v>
      </c>
      <c r="I94" s="55">
        <v>58000</v>
      </c>
      <c r="J94" s="55"/>
      <c r="K94" s="55">
        <f t="shared" si="21"/>
        <v>58000</v>
      </c>
      <c r="L94" s="56" t="s">
        <v>25</v>
      </c>
      <c r="M94" s="55"/>
      <c r="N94" s="57"/>
      <c r="O94" s="58">
        <v>5</v>
      </c>
    </row>
    <row r="95" spans="2:15" s="28" customFormat="1" ht="13.5">
      <c r="B95" s="54"/>
      <c r="C95" s="2" t="s">
        <v>68</v>
      </c>
      <c r="D95" s="2"/>
      <c r="E95" s="2"/>
      <c r="F95" s="55"/>
      <c r="G95" s="55"/>
      <c r="H95" s="55"/>
      <c r="I95" s="55"/>
      <c r="J95" s="55"/>
      <c r="K95" s="55"/>
      <c r="L95" s="56"/>
      <c r="M95" s="55"/>
      <c r="N95" s="57"/>
      <c r="O95" s="58"/>
    </row>
    <row r="96" spans="2:15" s="28" customFormat="1" ht="13.5">
      <c r="B96" s="54">
        <v>8311016000</v>
      </c>
      <c r="C96" s="2" t="s">
        <v>44</v>
      </c>
      <c r="D96" s="2"/>
      <c r="E96" s="2"/>
      <c r="F96" s="55">
        <v>84942</v>
      </c>
      <c r="G96" s="55"/>
      <c r="H96" s="55">
        <f t="shared" si="20"/>
        <v>84942</v>
      </c>
      <c r="I96" s="55"/>
      <c r="J96" s="55">
        <v>8000</v>
      </c>
      <c r="K96" s="55">
        <f t="shared" si="21"/>
        <v>76942</v>
      </c>
      <c r="L96" s="56" t="s">
        <v>25</v>
      </c>
      <c r="M96" s="55"/>
      <c r="N96" s="57"/>
      <c r="O96" s="58">
        <v>5</v>
      </c>
    </row>
    <row r="97" spans="2:15" s="28" customFormat="1" ht="13.5">
      <c r="B97" s="54">
        <v>8311116000</v>
      </c>
      <c r="C97" s="2" t="s">
        <v>44</v>
      </c>
      <c r="D97" s="2"/>
      <c r="E97" s="2"/>
      <c r="F97" s="55">
        <v>120708</v>
      </c>
      <c r="G97" s="55"/>
      <c r="H97" s="55">
        <f t="shared" si="20"/>
        <v>120708</v>
      </c>
      <c r="I97" s="55"/>
      <c r="J97" s="55">
        <v>5000</v>
      </c>
      <c r="K97" s="55">
        <f t="shared" si="21"/>
        <v>115708</v>
      </c>
      <c r="L97" s="56" t="s">
        <v>25</v>
      </c>
      <c r="M97" s="55"/>
      <c r="N97" s="57"/>
      <c r="O97" s="58">
        <v>5</v>
      </c>
    </row>
    <row r="98" spans="2:15" s="28" customFormat="1" ht="13.5">
      <c r="B98" s="54"/>
      <c r="C98" s="87" t="s">
        <v>43</v>
      </c>
      <c r="D98" s="87"/>
      <c r="E98" s="88"/>
      <c r="F98" s="62">
        <f t="shared" ref="F98:K98" si="26">SUM(F57:F97)</f>
        <v>2374561.62</v>
      </c>
      <c r="G98" s="62">
        <f t="shared" si="26"/>
        <v>-114386.7</v>
      </c>
      <c r="H98" s="62">
        <f t="shared" si="26"/>
        <v>2260174.92</v>
      </c>
      <c r="I98" s="62">
        <f t="shared" si="26"/>
        <v>306657</v>
      </c>
      <c r="J98" s="62">
        <f t="shared" si="26"/>
        <v>306657</v>
      </c>
      <c r="K98" s="62">
        <f t="shared" si="26"/>
        <v>2260174.92</v>
      </c>
      <c r="L98" s="56"/>
      <c r="M98" s="55"/>
      <c r="N98" s="57"/>
      <c r="O98" s="58"/>
    </row>
    <row r="99" spans="2:15" s="28" customFormat="1" ht="13.5">
      <c r="B99" s="54"/>
      <c r="C99" s="2"/>
      <c r="D99" s="2"/>
      <c r="E99" s="2"/>
      <c r="F99" s="55"/>
      <c r="G99" s="55"/>
      <c r="H99" s="55"/>
      <c r="I99" s="55"/>
      <c r="J99" s="55"/>
      <c r="K99" s="55"/>
      <c r="L99" s="56"/>
      <c r="M99" s="55"/>
      <c r="N99" s="57"/>
      <c r="O99" s="58"/>
    </row>
    <row r="100" spans="2:15" s="1" customFormat="1" ht="13.5">
      <c r="B100" s="27"/>
      <c r="C100" s="2"/>
      <c r="D100" s="2"/>
      <c r="E100" s="2"/>
      <c r="F100" s="24"/>
      <c r="G100" s="24"/>
      <c r="H100" s="24"/>
      <c r="I100" s="24"/>
      <c r="J100" s="24"/>
      <c r="K100" s="24"/>
      <c r="L100" s="25"/>
      <c r="M100" s="24"/>
      <c r="N100" s="26"/>
      <c r="O100" s="31"/>
    </row>
    <row r="101" spans="2:15">
      <c r="B101" s="32"/>
      <c r="C101" s="85" t="s">
        <v>18</v>
      </c>
      <c r="D101" s="85"/>
      <c r="E101" s="86"/>
      <c r="F101" s="59">
        <f t="shared" ref="F101:K101" si="27">F23+F30+F34+F55+F98</f>
        <v>12395233.620000001</v>
      </c>
      <c r="G101" s="59">
        <f t="shared" si="27"/>
        <v>-202386.7</v>
      </c>
      <c r="H101" s="59">
        <f t="shared" si="27"/>
        <v>12192846.92</v>
      </c>
      <c r="I101" s="59">
        <f t="shared" si="27"/>
        <v>704250.28</v>
      </c>
      <c r="J101" s="59">
        <f t="shared" si="27"/>
        <v>704250.28</v>
      </c>
      <c r="K101" s="59">
        <f t="shared" si="27"/>
        <v>12192846.92</v>
      </c>
      <c r="L101" s="33"/>
      <c r="M101" s="34"/>
      <c r="N101" s="35"/>
    </row>
    <row r="102" spans="2:15">
      <c r="B102" s="19"/>
      <c r="C102" s="19"/>
      <c r="D102" s="19"/>
      <c r="E102" s="19"/>
      <c r="F102" s="36"/>
      <c r="G102" s="36"/>
      <c r="H102" s="36"/>
      <c r="I102" s="36"/>
      <c r="J102" s="36"/>
      <c r="K102" s="36"/>
      <c r="L102" s="37"/>
    </row>
    <row r="103" spans="2:15">
      <c r="B103" s="30"/>
      <c r="C103" s="30"/>
      <c r="D103" s="30"/>
      <c r="E103" s="30"/>
      <c r="F103" s="38"/>
      <c r="G103" s="38"/>
      <c r="H103" s="38"/>
      <c r="I103" s="38"/>
      <c r="J103" s="38"/>
      <c r="K103" s="38"/>
      <c r="L103" s="39"/>
    </row>
    <row r="104" spans="2:15" s="14" customFormat="1">
      <c r="B104" s="10" t="s">
        <v>19</v>
      </c>
      <c r="C104" s="81" t="s">
        <v>27</v>
      </c>
      <c r="D104" s="81"/>
      <c r="E104" s="82"/>
      <c r="F104" s="11" t="s">
        <v>28</v>
      </c>
      <c r="G104" s="11" t="s">
        <v>5</v>
      </c>
      <c r="H104" s="11" t="s">
        <v>29</v>
      </c>
      <c r="I104" s="40" t="s">
        <v>7</v>
      </c>
      <c r="J104" s="40"/>
      <c r="K104" s="11" t="s">
        <v>28</v>
      </c>
      <c r="L104" s="13" t="s">
        <v>0</v>
      </c>
      <c r="M104" s="79" t="s">
        <v>20</v>
      </c>
    </row>
    <row r="105" spans="2:15" s="14" customFormat="1">
      <c r="B105" s="15" t="s">
        <v>8</v>
      </c>
      <c r="C105" s="83"/>
      <c r="D105" s="83"/>
      <c r="E105" s="84"/>
      <c r="F105" s="16" t="s">
        <v>9</v>
      </c>
      <c r="G105" s="16" t="s">
        <v>10</v>
      </c>
      <c r="H105" s="16" t="s">
        <v>11</v>
      </c>
      <c r="I105" s="41" t="s">
        <v>21</v>
      </c>
      <c r="J105" s="41" t="s">
        <v>22</v>
      </c>
      <c r="K105" s="16" t="s">
        <v>30</v>
      </c>
      <c r="L105" s="17" t="s">
        <v>15</v>
      </c>
      <c r="M105" s="80"/>
    </row>
    <row r="106" spans="2:15" s="28" customFormat="1" ht="13.5">
      <c r="B106" s="42"/>
      <c r="C106" s="43"/>
      <c r="D106" s="43"/>
      <c r="E106" s="43"/>
      <c r="F106" s="44"/>
      <c r="G106" s="44"/>
      <c r="H106" s="44"/>
      <c r="I106" s="44"/>
      <c r="J106" s="44"/>
      <c r="K106" s="44"/>
      <c r="L106" s="45"/>
      <c r="M106" s="46"/>
    </row>
    <row r="107" spans="2:15" s="28" customFormat="1" ht="13.5">
      <c r="B107" s="48"/>
      <c r="C107" s="60"/>
      <c r="D107" s="60"/>
      <c r="E107" s="60"/>
      <c r="F107" s="29"/>
      <c r="G107" s="29"/>
      <c r="H107" s="29"/>
      <c r="I107" s="29"/>
      <c r="J107" s="29"/>
      <c r="K107" s="29"/>
      <c r="L107" s="47"/>
      <c r="M107" s="61"/>
    </row>
    <row r="108" spans="2:15" s="28" customFormat="1" ht="13.5">
      <c r="B108" s="48"/>
      <c r="F108" s="29"/>
      <c r="G108" s="29"/>
      <c r="H108" s="29"/>
      <c r="I108" s="29"/>
      <c r="J108" s="29"/>
      <c r="K108" s="29"/>
      <c r="L108" s="47"/>
      <c r="M108" s="23"/>
    </row>
    <row r="109" spans="2:15" ht="13.5">
      <c r="B109" s="32"/>
      <c r="C109" s="49"/>
      <c r="D109" s="49" t="s">
        <v>18</v>
      </c>
      <c r="E109" s="49"/>
      <c r="F109" s="34">
        <f t="shared" ref="F109:K109" si="28">SUM(F108:F108)</f>
        <v>0</v>
      </c>
      <c r="G109" s="34">
        <f t="shared" si="28"/>
        <v>0</v>
      </c>
      <c r="H109" s="34">
        <f t="shared" si="28"/>
        <v>0</v>
      </c>
      <c r="I109" s="34">
        <f t="shared" si="28"/>
        <v>0</v>
      </c>
      <c r="J109" s="34">
        <f t="shared" si="28"/>
        <v>0</v>
      </c>
      <c r="K109" s="34">
        <f t="shared" si="28"/>
        <v>0</v>
      </c>
      <c r="L109" s="50"/>
      <c r="M109" s="51"/>
    </row>
    <row r="110" spans="2:15">
      <c r="B110" s="19"/>
      <c r="C110" s="19"/>
      <c r="D110" s="19"/>
      <c r="E110" s="19"/>
      <c r="F110" s="36"/>
      <c r="G110" s="36"/>
      <c r="H110" s="36"/>
      <c r="I110" s="36"/>
      <c r="J110" s="36"/>
      <c r="K110" s="36"/>
      <c r="L110" s="52"/>
    </row>
    <row r="111" spans="2:15" ht="12.75" customHeight="1">
      <c r="B111" s="68" t="s">
        <v>23</v>
      </c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70"/>
    </row>
    <row r="112" spans="2:15"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3"/>
    </row>
  </sheetData>
  <mergeCells count="14">
    <mergeCell ref="M3:O3"/>
    <mergeCell ref="B111:M112"/>
    <mergeCell ref="M8:N8"/>
    <mergeCell ref="B4:O4"/>
    <mergeCell ref="O8:O9"/>
    <mergeCell ref="M104:M105"/>
    <mergeCell ref="C8:E9"/>
    <mergeCell ref="C104:E105"/>
    <mergeCell ref="C101:E101"/>
    <mergeCell ref="C23:E23"/>
    <mergeCell ref="C30:E30"/>
    <mergeCell ref="C34:E34"/>
    <mergeCell ref="C55:E55"/>
    <mergeCell ref="C98:E98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FICHA</vt:lpstr>
      <vt:lpstr>Hoja 3</vt:lpstr>
      <vt:lpstr>FICHA!Área_de_impresión</vt:lpstr>
      <vt:lpstr>FICHA!Títulos_a_imprimir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2016-11-17T11:17:00Z</cp:lastPrinted>
  <dcterms:created xsi:type="dcterms:W3CDTF">2001-02-01T09:10:38Z</dcterms:created>
  <dcterms:modified xsi:type="dcterms:W3CDTF">2017-01-11T12:02:32Z</dcterms:modified>
</cp:coreProperties>
</file>