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AB31C6B9-9AF2-40A8-AB4F-BE742CABAAAC}" xr6:coauthVersionLast="47" xr6:coauthVersionMax="47" xr10:uidLastSave="{00000000-0000-0000-0000-000000000000}"/>
  <bookViews>
    <workbookView xWindow="-120" yWindow="-120" windowWidth="29040" windowHeight="15720" xr2:uid="{F40020AE-3AD6-47ED-8CE9-ED04202F3B2E}"/>
  </bookViews>
  <sheets>
    <sheet name="Estados_consolidados" sheetId="1" r:id="rId1"/>
  </sheets>
  <externalReferences>
    <externalReference r:id="rId2"/>
  </externalReferences>
  <definedNames>
    <definedName name="_xlnm.Print_Area" localSheetId="0">Estados_consolidados!$A$20:$AF$38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B38" i="1" s="1"/>
  <c r="AA37" i="1"/>
  <c r="W37" i="1"/>
  <c r="V37" i="1"/>
  <c r="U37" i="1"/>
  <c r="T37" i="1"/>
  <c r="T38" i="1" s="1"/>
  <c r="S37" i="1"/>
  <c r="O37" i="1"/>
  <c r="M37" i="1"/>
  <c r="C37" i="1"/>
  <c r="AE36" i="1"/>
  <c r="AE37" i="1" s="1"/>
  <c r="AC36" i="1"/>
  <c r="AB36" i="1"/>
  <c r="AA36" i="1"/>
  <c r="W36" i="1"/>
  <c r="V36" i="1"/>
  <c r="U36" i="1"/>
  <c r="T36" i="1"/>
  <c r="S36" i="1"/>
  <c r="O36" i="1"/>
  <c r="M36" i="1"/>
  <c r="L36" i="1"/>
  <c r="L37" i="1" s="1"/>
  <c r="K36" i="1"/>
  <c r="K37" i="1" s="1"/>
  <c r="G36" i="1"/>
  <c r="G37" i="1" s="1"/>
  <c r="G38" i="1" s="1"/>
  <c r="E36" i="1"/>
  <c r="E37" i="1" s="1"/>
  <c r="D36" i="1"/>
  <c r="D37" i="1" s="1"/>
  <c r="C36" i="1"/>
  <c r="AD35" i="1"/>
  <c r="AD36" i="1" s="1"/>
  <c r="AD37" i="1" s="1"/>
  <c r="V35" i="1"/>
  <c r="X35" i="1" s="1"/>
  <c r="P35" i="1"/>
  <c r="N35" i="1"/>
  <c r="F35" i="1"/>
  <c r="F36" i="1" s="1"/>
  <c r="F37" i="1" s="1"/>
  <c r="AD34" i="1"/>
  <c r="AF34" i="1" s="1"/>
  <c r="V34" i="1"/>
  <c r="X34" i="1" s="1"/>
  <c r="X36" i="1" s="1"/>
  <c r="X37" i="1" s="1"/>
  <c r="N34" i="1"/>
  <c r="N36" i="1" s="1"/>
  <c r="N37" i="1" s="1"/>
  <c r="F34" i="1"/>
  <c r="H34" i="1" s="1"/>
  <c r="AF33" i="1"/>
  <c r="X33" i="1"/>
  <c r="P33" i="1"/>
  <c r="H33" i="1"/>
  <c r="AB32" i="1"/>
  <c r="AE31" i="1"/>
  <c r="AC31" i="1"/>
  <c r="AC32" i="1" s="1"/>
  <c r="AB31" i="1"/>
  <c r="AA31" i="1"/>
  <c r="W31" i="1"/>
  <c r="T31" i="1"/>
  <c r="S31" i="1"/>
  <c r="O31" i="1"/>
  <c r="L31" i="1"/>
  <c r="L32" i="1" s="1"/>
  <c r="K31" i="1"/>
  <c r="K32" i="1" s="1"/>
  <c r="E31" i="1"/>
  <c r="E32" i="1" s="1"/>
  <c r="D31" i="1"/>
  <c r="D32" i="1" s="1"/>
  <c r="C31" i="1"/>
  <c r="C32" i="1" s="1"/>
  <c r="AD30" i="1"/>
  <c r="AF30" i="1" s="1"/>
  <c r="V30" i="1"/>
  <c r="X30" i="1" s="1"/>
  <c r="N30" i="1"/>
  <c r="P30" i="1" s="1"/>
  <c r="F30" i="1"/>
  <c r="H30" i="1" s="1"/>
  <c r="AE29" i="1"/>
  <c r="AC29" i="1"/>
  <c r="AD29" i="1" s="1"/>
  <c r="U29" i="1"/>
  <c r="U31" i="1" s="1"/>
  <c r="M29" i="1"/>
  <c r="M31" i="1" s="1"/>
  <c r="G29" i="1"/>
  <c r="G31" i="1" s="1"/>
  <c r="G32" i="1" s="1"/>
  <c r="E29" i="1"/>
  <c r="F29" i="1" s="1"/>
  <c r="H29" i="1" s="1"/>
  <c r="H31" i="1" s="1"/>
  <c r="AC28" i="1"/>
  <c r="AB28" i="1"/>
  <c r="AA28" i="1"/>
  <c r="AA32" i="1" s="1"/>
  <c r="W28" i="1"/>
  <c r="W32" i="1" s="1"/>
  <c r="V28" i="1"/>
  <c r="U28" i="1"/>
  <c r="T28" i="1"/>
  <c r="T32" i="1" s="1"/>
  <c r="S28" i="1"/>
  <c r="O28" i="1"/>
  <c r="M28" i="1"/>
  <c r="L28" i="1"/>
  <c r="K28" i="1"/>
  <c r="E28" i="1"/>
  <c r="D28" i="1"/>
  <c r="C28" i="1"/>
  <c r="AD27" i="1"/>
  <c r="AF27" i="1" s="1"/>
  <c r="V27" i="1"/>
  <c r="X27" i="1" s="1"/>
  <c r="N27" i="1"/>
  <c r="P27" i="1" s="1"/>
  <c r="F27" i="1"/>
  <c r="H27" i="1" s="1"/>
  <c r="AF26" i="1"/>
  <c r="AE26" i="1"/>
  <c r="AD26" i="1"/>
  <c r="W26" i="1"/>
  <c r="V26" i="1"/>
  <c r="X26" i="1" s="1"/>
  <c r="O26" i="1"/>
  <c r="N26" i="1"/>
  <c r="P26" i="1" s="1"/>
  <c r="G26" i="1"/>
  <c r="F26" i="1"/>
  <c r="H26" i="1" s="1"/>
  <c r="AD25" i="1"/>
  <c r="AF25" i="1" s="1"/>
  <c r="V25" i="1"/>
  <c r="X25" i="1" s="1"/>
  <c r="N25" i="1"/>
  <c r="P25" i="1" s="1"/>
  <c r="F25" i="1"/>
  <c r="H25" i="1" s="1"/>
  <c r="AE24" i="1"/>
  <c r="AE28" i="1" s="1"/>
  <c r="AE32" i="1" s="1"/>
  <c r="AD24" i="1"/>
  <c r="AF24" i="1" s="1"/>
  <c r="X24" i="1"/>
  <c r="W24" i="1"/>
  <c r="V24" i="1"/>
  <c r="O24" i="1"/>
  <c r="N24" i="1"/>
  <c r="P24" i="1" s="1"/>
  <c r="G24" i="1"/>
  <c r="G28" i="1" s="1"/>
  <c r="F24" i="1"/>
  <c r="H24" i="1" s="1"/>
  <c r="AD23" i="1"/>
  <c r="V23" i="1"/>
  <c r="X23" i="1" s="1"/>
  <c r="N23" i="1"/>
  <c r="N28" i="1" s="1"/>
  <c r="F23" i="1"/>
  <c r="H23" i="1" s="1"/>
  <c r="AE18" i="1"/>
  <c r="U18" i="1"/>
  <c r="U19" i="1" s="1"/>
  <c r="G18" i="1"/>
  <c r="E18" i="1"/>
  <c r="AE17" i="1"/>
  <c r="AC17" i="1"/>
  <c r="AC18" i="1" s="1"/>
  <c r="AB17" i="1"/>
  <c r="AB18" i="1" s="1"/>
  <c r="AA17" i="1"/>
  <c r="AA18" i="1" s="1"/>
  <c r="W17" i="1"/>
  <c r="W18" i="1" s="1"/>
  <c r="U17" i="1"/>
  <c r="T17" i="1"/>
  <c r="T18" i="1" s="1"/>
  <c r="T19" i="1" s="1"/>
  <c r="S17" i="1"/>
  <c r="S18" i="1" s="1"/>
  <c r="S19" i="1" s="1"/>
  <c r="O17" i="1"/>
  <c r="O18" i="1" s="1"/>
  <c r="M17" i="1"/>
  <c r="M18" i="1" s="1"/>
  <c r="M19" i="1" s="1"/>
  <c r="L17" i="1"/>
  <c r="L18" i="1" s="1"/>
  <c r="L19" i="1" s="1"/>
  <c r="K17" i="1"/>
  <c r="K18" i="1" s="1"/>
  <c r="G17" i="1"/>
  <c r="E17" i="1"/>
  <c r="D17" i="1"/>
  <c r="D18" i="1" s="1"/>
  <c r="C17" i="1"/>
  <c r="C18" i="1" s="1"/>
  <c r="AD16" i="1"/>
  <c r="AF16" i="1" s="1"/>
  <c r="V16" i="1"/>
  <c r="X16" i="1" s="1"/>
  <c r="N16" i="1"/>
  <c r="P16" i="1" s="1"/>
  <c r="F16" i="1"/>
  <c r="F17" i="1" s="1"/>
  <c r="F18" i="1" s="1"/>
  <c r="AD15" i="1"/>
  <c r="AD17" i="1" s="1"/>
  <c r="AD18" i="1" s="1"/>
  <c r="V15" i="1"/>
  <c r="V17" i="1" s="1"/>
  <c r="V18" i="1" s="1"/>
  <c r="V19" i="1" s="1"/>
  <c r="N15" i="1"/>
  <c r="P15" i="1" s="1"/>
  <c r="P17" i="1" s="1"/>
  <c r="P18" i="1" s="1"/>
  <c r="F15" i="1"/>
  <c r="H15" i="1" s="1"/>
  <c r="AF14" i="1"/>
  <c r="X14" i="1"/>
  <c r="P14" i="1"/>
  <c r="H14" i="1"/>
  <c r="U13" i="1"/>
  <c r="T13" i="1"/>
  <c r="S13" i="1"/>
  <c r="E13" i="1"/>
  <c r="E19" i="1" s="1"/>
  <c r="C13" i="1"/>
  <c r="C19" i="1" s="1"/>
  <c r="AE12" i="1"/>
  <c r="AC12" i="1"/>
  <c r="AB12" i="1"/>
  <c r="AA12" i="1"/>
  <c r="W12" i="1"/>
  <c r="V12" i="1"/>
  <c r="U12" i="1"/>
  <c r="T12" i="1"/>
  <c r="S12" i="1"/>
  <c r="O12" i="1"/>
  <c r="M12" i="1"/>
  <c r="L12" i="1"/>
  <c r="K12" i="1"/>
  <c r="G12" i="1"/>
  <c r="F12" i="1"/>
  <c r="E12" i="1"/>
  <c r="D12" i="1"/>
  <c r="D13" i="1" s="1"/>
  <c r="D19" i="1" s="1"/>
  <c r="C12" i="1"/>
  <c r="AD11" i="1"/>
  <c r="AD12" i="1" s="1"/>
  <c r="V11" i="1"/>
  <c r="X11" i="1" s="1"/>
  <c r="N11" i="1"/>
  <c r="P11" i="1" s="1"/>
  <c r="F11" i="1"/>
  <c r="H11" i="1" s="1"/>
  <c r="AD10" i="1"/>
  <c r="AF10" i="1" s="1"/>
  <c r="V10" i="1"/>
  <c r="X10" i="1" s="1"/>
  <c r="X12" i="1" s="1"/>
  <c r="N10" i="1"/>
  <c r="F10" i="1"/>
  <c r="H10" i="1" s="1"/>
  <c r="H12" i="1" s="1"/>
  <c r="AE9" i="1"/>
  <c r="AE13" i="1" s="1"/>
  <c r="AE19" i="1" s="1"/>
  <c r="AC9" i="1"/>
  <c r="AC13" i="1" s="1"/>
  <c r="AC19" i="1" s="1"/>
  <c r="AB9" i="1"/>
  <c r="AB13" i="1" s="1"/>
  <c r="AB19" i="1" s="1"/>
  <c r="AA9" i="1"/>
  <c r="AA13" i="1" s="1"/>
  <c r="AA19" i="1" s="1"/>
  <c r="U9" i="1"/>
  <c r="T9" i="1"/>
  <c r="S9" i="1"/>
  <c r="M9" i="1"/>
  <c r="M13" i="1" s="1"/>
  <c r="L9" i="1"/>
  <c r="L13" i="1" s="1"/>
  <c r="K9" i="1"/>
  <c r="E9" i="1"/>
  <c r="D9" i="1"/>
  <c r="C9" i="1"/>
  <c r="AD8" i="1"/>
  <c r="AF8" i="1" s="1"/>
  <c r="V8" i="1"/>
  <c r="X8" i="1" s="1"/>
  <c r="N8" i="1"/>
  <c r="P8" i="1" s="1"/>
  <c r="F8" i="1"/>
  <c r="H8" i="1" s="1"/>
  <c r="AE7" i="1"/>
  <c r="AD7" i="1"/>
  <c r="AF7" i="1" s="1"/>
  <c r="W7" i="1"/>
  <c r="V7" i="1"/>
  <c r="X7" i="1" s="1"/>
  <c r="O7" i="1"/>
  <c r="N7" i="1"/>
  <c r="P7" i="1" s="1"/>
  <c r="G7" i="1"/>
  <c r="G9" i="1" s="1"/>
  <c r="G13" i="1" s="1"/>
  <c r="G19" i="1" s="1"/>
  <c r="F7" i="1"/>
  <c r="H7" i="1" s="1"/>
  <c r="AE6" i="1"/>
  <c r="AD6" i="1"/>
  <c r="AF6" i="1" s="1"/>
  <c r="W6" i="1"/>
  <c r="W9" i="1" s="1"/>
  <c r="W13" i="1" s="1"/>
  <c r="V6" i="1"/>
  <c r="X6" i="1" s="1"/>
  <c r="O6" i="1"/>
  <c r="N6" i="1"/>
  <c r="P6" i="1" s="1"/>
  <c r="G6" i="1"/>
  <c r="F6" i="1"/>
  <c r="H6" i="1" s="1"/>
  <c r="AE5" i="1"/>
  <c r="AD5" i="1"/>
  <c r="AF5" i="1" s="1"/>
  <c r="V5" i="1"/>
  <c r="V9" i="1" s="1"/>
  <c r="V13" i="1" s="1"/>
  <c r="N5" i="1"/>
  <c r="P5" i="1" s="1"/>
  <c r="G5" i="1"/>
  <c r="F5" i="1"/>
  <c r="H5" i="1" s="1"/>
  <c r="AE4" i="1"/>
  <c r="AD4" i="1"/>
  <c r="AF4" i="1" s="1"/>
  <c r="X4" i="1"/>
  <c r="W4" i="1"/>
  <c r="V4" i="1"/>
  <c r="O4" i="1"/>
  <c r="O9" i="1" s="1"/>
  <c r="O13" i="1" s="1"/>
  <c r="N4" i="1"/>
  <c r="P4" i="1" s="1"/>
  <c r="G4" i="1"/>
  <c r="F4" i="1"/>
  <c r="H4" i="1" s="1"/>
  <c r="H28" i="1" l="1"/>
  <c r="H32" i="1" s="1"/>
  <c r="S38" i="1"/>
  <c r="L38" i="1"/>
  <c r="AF9" i="1"/>
  <c r="AF13" i="1" s="1"/>
  <c r="X28" i="1"/>
  <c r="K38" i="1"/>
  <c r="O19" i="1"/>
  <c r="H9" i="1"/>
  <c r="H13" i="1" s="1"/>
  <c r="AF29" i="1"/>
  <c r="AF31" i="1" s="1"/>
  <c r="AD31" i="1"/>
  <c r="AD9" i="1"/>
  <c r="AD13" i="1" s="1"/>
  <c r="AD19" i="1" s="1"/>
  <c r="X15" i="1"/>
  <c r="X17" i="1" s="1"/>
  <c r="X18" i="1" s="1"/>
  <c r="X19" i="1" s="1"/>
  <c r="AA38" i="1"/>
  <c r="AF15" i="1"/>
  <c r="AF17" i="1" s="1"/>
  <c r="AF18" i="1" s="1"/>
  <c r="W19" i="1"/>
  <c r="H35" i="1"/>
  <c r="N29" i="1"/>
  <c r="N17" i="1"/>
  <c r="N18" i="1" s="1"/>
  <c r="W38" i="1"/>
  <c r="F31" i="1"/>
  <c r="P9" i="1"/>
  <c r="P10" i="1"/>
  <c r="P12" i="1" s="1"/>
  <c r="N12" i="1"/>
  <c r="H16" i="1"/>
  <c r="H17" i="1" s="1"/>
  <c r="H18" i="1" s="1"/>
  <c r="H19" i="1" s="1"/>
  <c r="P23" i="1"/>
  <c r="P28" i="1" s="1"/>
  <c r="M32" i="1"/>
  <c r="M38" i="1" s="1"/>
  <c r="AE38" i="1"/>
  <c r="O32" i="1"/>
  <c r="O38" i="1" s="1"/>
  <c r="X5" i="1"/>
  <c r="X9" i="1" s="1"/>
  <c r="X13" i="1" s="1"/>
  <c r="C38" i="1"/>
  <c r="S32" i="1"/>
  <c r="D38" i="1"/>
  <c r="AF11" i="1"/>
  <c r="AF12" i="1" s="1"/>
  <c r="E38" i="1"/>
  <c r="H36" i="1"/>
  <c r="H37" i="1" s="1"/>
  <c r="H38" i="1" s="1"/>
  <c r="F28" i="1"/>
  <c r="AC38" i="1"/>
  <c r="F9" i="1"/>
  <c r="F13" i="1" s="1"/>
  <c r="F19" i="1" s="1"/>
  <c r="K13" i="1"/>
  <c r="K19" i="1" s="1"/>
  <c r="AD28" i="1"/>
  <c r="AF23" i="1"/>
  <c r="AF28" i="1" s="1"/>
  <c r="V29" i="1"/>
  <c r="AF35" i="1"/>
  <c r="AF36" i="1" s="1"/>
  <c r="AF37" i="1" s="1"/>
  <c r="U32" i="1"/>
  <c r="U38" i="1" s="1"/>
  <c r="N9" i="1"/>
  <c r="N13" i="1" s="1"/>
  <c r="P34" i="1"/>
  <c r="P36" i="1" s="1"/>
  <c r="P37" i="1" s="1"/>
  <c r="AF32" i="1" l="1"/>
  <c r="AF38" i="1" s="1"/>
  <c r="F32" i="1"/>
  <c r="F38" i="1" s="1"/>
  <c r="AF19" i="1"/>
  <c r="V31" i="1"/>
  <c r="V32" i="1" s="1"/>
  <c r="V38" i="1" s="1"/>
  <c r="X29" i="1"/>
  <c r="X31" i="1" s="1"/>
  <c r="X32" i="1"/>
  <c r="X38" i="1" s="1"/>
  <c r="P13" i="1"/>
  <c r="P19" i="1" s="1"/>
  <c r="AD32" i="1"/>
  <c r="AD38" i="1" s="1"/>
  <c r="N19" i="1"/>
  <c r="N31" i="1"/>
  <c r="N32" i="1" s="1"/>
  <c r="N38" i="1" s="1"/>
  <c r="P29" i="1"/>
  <c r="P31" i="1" s="1"/>
  <c r="P32" i="1" s="1"/>
  <c r="P38" i="1" s="1"/>
</calcChain>
</file>

<file path=xl/sharedStrings.xml><?xml version="1.0" encoding="utf-8"?>
<sst xmlns="http://schemas.openxmlformats.org/spreadsheetml/2006/main" count="280" uniqueCount="45">
  <si>
    <t>INGRESOS 2025</t>
  </si>
  <si>
    <t>INGRESOS 2026</t>
  </si>
  <si>
    <t>INGRESOS 2027</t>
  </si>
  <si>
    <t>INGRESOS 2028</t>
  </si>
  <si>
    <t>Cap.</t>
  </si>
  <si>
    <t>Denominación</t>
  </si>
  <si>
    <t>Entidad Local</t>
  </si>
  <si>
    <t>Monte del Pilar</t>
  </si>
  <si>
    <t>PAMMASA</t>
  </si>
  <si>
    <t>Total</t>
  </si>
  <si>
    <t>Eliminaciones</t>
  </si>
  <si>
    <t xml:space="preserve">Consolidación </t>
  </si>
  <si>
    <t>A) OPERACIONES NO FINANCIERAS</t>
  </si>
  <si>
    <t>I</t>
  </si>
  <si>
    <t>IMPUESTOS DIRECTOS</t>
  </si>
  <si>
    <t>II</t>
  </si>
  <si>
    <t>IMPUESTOS INDIRECTOS</t>
  </si>
  <si>
    <t>III</t>
  </si>
  <si>
    <t>TASAS, PRECIOS PÚBLICOS Y OTROS INGRESOS</t>
  </si>
  <si>
    <t>IV</t>
  </si>
  <si>
    <t>TRANSFERENCIAS CORRIENTES</t>
  </si>
  <si>
    <t>V</t>
  </si>
  <si>
    <t>INGRESOS PATRIMONIALES</t>
  </si>
  <si>
    <t xml:space="preserve">     A1 OPERACIONES CORRIENTES</t>
  </si>
  <si>
    <t>VI</t>
  </si>
  <si>
    <t>ENAJENACIÓN DE INVERSIONES REALES</t>
  </si>
  <si>
    <t>VII</t>
  </si>
  <si>
    <t>TRANSFERENCIAS DE CAPITAL</t>
  </si>
  <si>
    <t xml:space="preserve">     A2 OPERACIONES DE CAPITAL </t>
  </si>
  <si>
    <t>B) OPERACIONES FINANCIERAS</t>
  </si>
  <si>
    <t>VIII</t>
  </si>
  <si>
    <t>ACTIVOS FINANCIEROS</t>
  </si>
  <si>
    <t>IX</t>
  </si>
  <si>
    <t>PASIVOS FINANCIEROS</t>
  </si>
  <si>
    <t xml:space="preserve">     B1 OPERACIONES FINANCIERAS </t>
  </si>
  <si>
    <t>TOTAL PRESUPUESTO:</t>
  </si>
  <si>
    <t>GASTOS 2025</t>
  </si>
  <si>
    <t>GASTOS 2026</t>
  </si>
  <si>
    <t>GASTOS 2027</t>
  </si>
  <si>
    <t>GASTOS 2028</t>
  </si>
  <si>
    <t>GASTOS DE PERSONAL</t>
  </si>
  <si>
    <t>GASTOS EN BIENES CORRIENTES Y SERVICIOS</t>
  </si>
  <si>
    <t>GASTOS FINANCIEROS</t>
  </si>
  <si>
    <t>FONDO DE CONTINGENCIA</t>
  </si>
  <si>
    <t>INVERSIONES REALES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</si>
</sst>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ptos Narrow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Aptos Narrow"/>
      <family val="2"/>
    </font>
    <font>
      <b/>
      <sz val="10"/>
      <color rgb="FF000000"/>
      <name val="Calibri"/>
      <family val="2"/>
    </font>
    <font>
      <sz val="10"/>
      <color rgb="FF000000"/>
      <name val="Aptos Narrow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CONSOLIDACION_PRESUPUESTO_2025.ods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CONSOLIDACION_PRESUPUESTO_2025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s_consolidados"/>
      <sheetName val="Aplicaciones_eliminadas"/>
      <sheetName val="BASE"/>
    </sheetNames>
    <sheetDataSet>
      <sheetData sheetId="0">
        <row r="7">
          <cell r="D7">
            <v>1073806</v>
          </cell>
        </row>
      </sheetData>
      <sheetData sheetId="1">
        <row r="5">
          <cell r="F5">
            <v>168840</v>
          </cell>
          <cell r="L5">
            <v>168840</v>
          </cell>
          <cell r="R5">
            <v>168840</v>
          </cell>
          <cell r="X5">
            <v>168840</v>
          </cell>
        </row>
        <row r="8">
          <cell r="F8">
            <v>1015000</v>
          </cell>
          <cell r="X8">
            <v>47000</v>
          </cell>
        </row>
        <row r="11">
          <cell r="F11">
            <v>505394</v>
          </cell>
          <cell r="L11">
            <v>510447.93999999994</v>
          </cell>
          <cell r="R11">
            <v>515552.42</v>
          </cell>
          <cell r="X11">
            <v>520707.94</v>
          </cell>
        </row>
        <row r="14">
          <cell r="F14">
            <v>1073806</v>
          </cell>
          <cell r="L14">
            <v>1089913.0899999999</v>
          </cell>
          <cell r="R14">
            <v>1106261.7863499997</v>
          </cell>
          <cell r="X14">
            <v>1122855.7131452495</v>
          </cell>
        </row>
        <row r="22">
          <cell r="F22">
            <v>674234</v>
          </cell>
          <cell r="L22">
            <v>679287.94</v>
          </cell>
          <cell r="R22">
            <v>684392.41999999993</v>
          </cell>
          <cell r="X22">
            <v>689547.94</v>
          </cell>
        </row>
        <row r="25">
          <cell r="F25">
            <v>1073806</v>
          </cell>
          <cell r="L25">
            <v>1089913.0899999999</v>
          </cell>
          <cell r="R25">
            <v>1106261.7863499997</v>
          </cell>
          <cell r="X25">
            <v>1122855.7131452495</v>
          </cell>
        </row>
        <row r="28">
          <cell r="F28">
            <v>1015000</v>
          </cell>
          <cell r="X28">
            <v>47000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A09D-C752-4AA0-945D-95B085E798EC}">
  <dimension ref="A1:AF99"/>
  <sheetViews>
    <sheetView tabSelected="1" workbookViewId="0"/>
  </sheetViews>
  <sheetFormatPr baseColWidth="10" defaultColWidth="13" defaultRowHeight="13.5" x14ac:dyDescent="0.25"/>
  <cols>
    <col min="1" max="1" width="5" style="6" bestFit="1" customWidth="1"/>
    <col min="2" max="2" width="50" style="28" customWidth="1"/>
    <col min="3" max="4" width="14.7109375" style="11" bestFit="1" customWidth="1"/>
    <col min="5" max="5" width="13.5703125" style="11" bestFit="1" customWidth="1"/>
    <col min="6" max="6" width="14.7109375" style="11" bestFit="1" customWidth="1"/>
    <col min="7" max="7" width="13.7109375" style="11" bestFit="1" customWidth="1"/>
    <col min="8" max="8" width="14.7109375" style="11" bestFit="1" customWidth="1"/>
    <col min="9" max="9" width="5" style="6" bestFit="1" customWidth="1"/>
    <col min="10" max="10" width="50" style="28" customWidth="1"/>
    <col min="11" max="12" width="14.7109375" style="11" bestFit="1" customWidth="1"/>
    <col min="13" max="13" width="13.5703125" style="11" bestFit="1" customWidth="1"/>
    <col min="14" max="14" width="15.85546875" style="11" bestFit="1" customWidth="1"/>
    <col min="15" max="15" width="13.7109375" style="11" bestFit="1" customWidth="1"/>
    <col min="16" max="16" width="15.85546875" style="11" bestFit="1" customWidth="1"/>
    <col min="17" max="17" width="5" style="6" bestFit="1" customWidth="1"/>
    <col min="18" max="18" width="50" style="28" customWidth="1"/>
    <col min="19" max="20" width="14.7109375" style="11" bestFit="1" customWidth="1"/>
    <col min="21" max="21" width="14" style="11" bestFit="1" customWidth="1"/>
    <col min="22" max="22" width="15.85546875" style="11" bestFit="1" customWidth="1"/>
    <col min="23" max="23" width="13.7109375" style="11" bestFit="1" customWidth="1"/>
    <col min="24" max="24" width="15.85546875" style="11" bestFit="1" customWidth="1"/>
    <col min="25" max="25" width="5" style="6" bestFit="1" customWidth="1"/>
    <col min="26" max="26" width="50" style="28" customWidth="1"/>
    <col min="27" max="28" width="14.7109375" style="11" bestFit="1" customWidth="1"/>
    <col min="29" max="29" width="13.5703125" style="11" bestFit="1" customWidth="1"/>
    <col min="30" max="30" width="15.85546875" style="11" bestFit="1" customWidth="1"/>
    <col min="31" max="31" width="13.7109375" style="11" bestFit="1" customWidth="1"/>
    <col min="32" max="32" width="15.85546875" style="11" bestFit="1" customWidth="1"/>
    <col min="33" max="33" width="13" style="11" customWidth="1"/>
    <col min="34" max="16384" width="13" style="11"/>
  </cols>
  <sheetData>
    <row r="1" spans="1:32" s="3" customFormat="1" ht="21.95" customHeight="1" x14ac:dyDescent="0.3">
      <c r="A1" s="1"/>
      <c r="B1" s="2" t="s">
        <v>0</v>
      </c>
      <c r="C1" s="2"/>
      <c r="D1" s="2"/>
      <c r="E1" s="2"/>
      <c r="F1" s="2"/>
      <c r="G1" s="2"/>
      <c r="H1" s="2"/>
      <c r="I1" s="1"/>
      <c r="J1" s="2" t="s">
        <v>1</v>
      </c>
      <c r="K1" s="2"/>
      <c r="L1" s="2"/>
      <c r="M1" s="2"/>
      <c r="N1" s="2"/>
      <c r="O1" s="2"/>
      <c r="P1" s="2"/>
      <c r="Q1" s="1"/>
      <c r="R1" s="2" t="s">
        <v>2</v>
      </c>
      <c r="S1" s="2"/>
      <c r="T1" s="2"/>
      <c r="U1" s="2"/>
      <c r="V1" s="2"/>
      <c r="W1" s="2"/>
      <c r="X1" s="2"/>
      <c r="Y1" s="1"/>
      <c r="Z1" s="2" t="s">
        <v>3</v>
      </c>
      <c r="AA1" s="2"/>
      <c r="AB1" s="2"/>
      <c r="AC1" s="2"/>
      <c r="AD1" s="2"/>
      <c r="AE1" s="2"/>
      <c r="AF1" s="2"/>
    </row>
    <row r="2" spans="1:32" s="6" customFormat="1" ht="21.95" customHeight="1" x14ac:dyDescent="0.25">
      <c r="A2" s="4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4" t="s">
        <v>4</v>
      </c>
      <c r="J2" s="4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4" t="s">
        <v>4</v>
      </c>
      <c r="R2" s="4" t="s">
        <v>5</v>
      </c>
      <c r="S2" s="5" t="s">
        <v>6</v>
      </c>
      <c r="T2" s="5" t="s">
        <v>7</v>
      </c>
      <c r="U2" s="5" t="s">
        <v>8</v>
      </c>
      <c r="V2" s="5" t="s">
        <v>9</v>
      </c>
      <c r="W2" s="5" t="s">
        <v>10</v>
      </c>
      <c r="X2" s="5" t="s">
        <v>11</v>
      </c>
      <c r="Y2" s="4" t="s">
        <v>4</v>
      </c>
      <c r="Z2" s="4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F2" s="5" t="s">
        <v>11</v>
      </c>
    </row>
    <row r="3" spans="1:32" ht="21.95" customHeight="1" x14ac:dyDescent="0.25">
      <c r="A3" s="7"/>
      <c r="B3" s="8" t="s">
        <v>12</v>
      </c>
      <c r="C3" s="9"/>
      <c r="D3" s="9"/>
      <c r="E3" s="10"/>
      <c r="F3" s="10"/>
      <c r="G3" s="10"/>
      <c r="H3" s="10"/>
      <c r="I3" s="7"/>
      <c r="J3" s="8" t="s">
        <v>12</v>
      </c>
      <c r="K3" s="9"/>
      <c r="L3" s="9"/>
      <c r="M3" s="10"/>
      <c r="N3" s="10"/>
      <c r="O3" s="10"/>
      <c r="P3" s="10"/>
      <c r="Q3" s="7"/>
      <c r="R3" s="8" t="s">
        <v>12</v>
      </c>
      <c r="S3" s="9"/>
      <c r="T3" s="9"/>
      <c r="U3" s="10"/>
      <c r="V3" s="10"/>
      <c r="W3" s="10"/>
      <c r="X3" s="10"/>
      <c r="Y3" s="7"/>
      <c r="Z3" s="8" t="s">
        <v>12</v>
      </c>
      <c r="AA3" s="9"/>
      <c r="AB3" s="9"/>
      <c r="AC3" s="10"/>
      <c r="AD3" s="10"/>
      <c r="AE3" s="10"/>
      <c r="AF3" s="10"/>
    </row>
    <row r="4" spans="1:32" ht="21.95" customHeight="1" x14ac:dyDescent="0.25">
      <c r="A4" s="12" t="s">
        <v>13</v>
      </c>
      <c r="B4" s="13" t="s">
        <v>14</v>
      </c>
      <c r="C4" s="14">
        <v>43769700</v>
      </c>
      <c r="D4" s="15">
        <v>0</v>
      </c>
      <c r="E4" s="14">
        <v>0</v>
      </c>
      <c r="F4" s="14">
        <f>SUM(C4:E4)</f>
        <v>43769700</v>
      </c>
      <c r="G4" s="14">
        <f>[1]Aplicaciones_eliminadas!F5</f>
        <v>168840</v>
      </c>
      <c r="H4" s="14">
        <f>F4-G4</f>
        <v>43600860</v>
      </c>
      <c r="I4" s="12" t="s">
        <v>13</v>
      </c>
      <c r="J4" s="13" t="s">
        <v>14</v>
      </c>
      <c r="K4" s="14">
        <v>44207397</v>
      </c>
      <c r="L4" s="15">
        <v>0</v>
      </c>
      <c r="M4" s="14">
        <v>0</v>
      </c>
      <c r="N4" s="14">
        <f>SUM(K4:M4)</f>
        <v>44207397</v>
      </c>
      <c r="O4" s="14">
        <f>+[1]Aplicaciones_eliminadas!L5</f>
        <v>168840</v>
      </c>
      <c r="P4" s="14">
        <f>N4-O4</f>
        <v>44038557</v>
      </c>
      <c r="Q4" s="12" t="s">
        <v>13</v>
      </c>
      <c r="R4" s="13" t="s">
        <v>14</v>
      </c>
      <c r="S4" s="14">
        <v>44649470.969999999</v>
      </c>
      <c r="T4" s="15">
        <v>0</v>
      </c>
      <c r="U4" s="14">
        <v>0</v>
      </c>
      <c r="V4" s="14">
        <f>SUM(S4:U4)</f>
        <v>44649470.969999999</v>
      </c>
      <c r="W4" s="14">
        <f>+[1]Aplicaciones_eliminadas!R5</f>
        <v>168840</v>
      </c>
      <c r="X4" s="14">
        <f>V4-W4</f>
        <v>44480630.969999999</v>
      </c>
      <c r="Y4" s="12" t="s">
        <v>13</v>
      </c>
      <c r="Z4" s="13" t="s">
        <v>14</v>
      </c>
      <c r="AA4" s="14">
        <v>45095965.679700002</v>
      </c>
      <c r="AB4" s="15">
        <v>0</v>
      </c>
      <c r="AC4" s="14">
        <v>0</v>
      </c>
      <c r="AD4" s="14">
        <f>SUM(AA4:AC4)</f>
        <v>45095965.679700002</v>
      </c>
      <c r="AE4" s="14">
        <f>+[1]Aplicaciones_eliminadas!X5</f>
        <v>168840</v>
      </c>
      <c r="AF4" s="14">
        <f>AD4-AE4</f>
        <v>44927125.679700002</v>
      </c>
    </row>
    <row r="5" spans="1:32" ht="21.95" customHeight="1" x14ac:dyDescent="0.25">
      <c r="A5" s="12" t="s">
        <v>15</v>
      </c>
      <c r="B5" s="13" t="s">
        <v>16</v>
      </c>
      <c r="C5" s="14">
        <v>2584180</v>
      </c>
      <c r="D5" s="15">
        <v>0</v>
      </c>
      <c r="E5" s="14">
        <v>0</v>
      </c>
      <c r="F5" s="14">
        <f>SUM(C5:E5)</f>
        <v>2584180</v>
      </c>
      <c r="G5" s="14">
        <f>[1]Aplicaciones_eliminadas!F8</f>
        <v>1015000</v>
      </c>
      <c r="H5" s="14">
        <f>F5-G5</f>
        <v>1569180</v>
      </c>
      <c r="I5" s="12" t="s">
        <v>15</v>
      </c>
      <c r="J5" s="13" t="s">
        <v>16</v>
      </c>
      <c r="K5" s="14">
        <v>2610021.7999999998</v>
      </c>
      <c r="L5" s="15">
        <v>0</v>
      </c>
      <c r="M5" s="14">
        <v>0</v>
      </c>
      <c r="N5" s="14">
        <f>SUM(K5:M5)</f>
        <v>2610021.7999999998</v>
      </c>
      <c r="O5" s="14">
        <v>0</v>
      </c>
      <c r="P5" s="14">
        <f>N5-O5</f>
        <v>2610021.7999999998</v>
      </c>
      <c r="Q5" s="12" t="s">
        <v>15</v>
      </c>
      <c r="R5" s="13" t="s">
        <v>16</v>
      </c>
      <c r="S5" s="14">
        <v>2636122.0179999997</v>
      </c>
      <c r="T5" s="15">
        <v>0</v>
      </c>
      <c r="U5" s="14">
        <v>0</v>
      </c>
      <c r="V5" s="14">
        <f>SUM(S5:U5)</f>
        <v>2636122.0179999997</v>
      </c>
      <c r="W5" s="14">
        <v>0</v>
      </c>
      <c r="X5" s="14">
        <f>V5-W5</f>
        <v>2636122.0179999997</v>
      </c>
      <c r="Y5" s="12" t="s">
        <v>15</v>
      </c>
      <c r="Z5" s="13" t="s">
        <v>16</v>
      </c>
      <c r="AA5" s="14">
        <v>2662483.2381799999</v>
      </c>
      <c r="AB5" s="15">
        <v>0</v>
      </c>
      <c r="AC5" s="14">
        <v>0</v>
      </c>
      <c r="AD5" s="14">
        <f>SUM(AA5:AC5)</f>
        <v>2662483.2381799999</v>
      </c>
      <c r="AE5" s="14">
        <f>+[1]Aplicaciones_eliminadas!X8</f>
        <v>47000</v>
      </c>
      <c r="AF5" s="14">
        <f>AD5-AE5</f>
        <v>2615483.2381799999</v>
      </c>
    </row>
    <row r="6" spans="1:32" ht="21.95" customHeight="1" x14ac:dyDescent="0.25">
      <c r="A6" s="12" t="s">
        <v>17</v>
      </c>
      <c r="B6" s="13" t="s">
        <v>18</v>
      </c>
      <c r="C6" s="14">
        <v>16610010</v>
      </c>
      <c r="D6" s="15">
        <v>0</v>
      </c>
      <c r="E6" s="14">
        <v>569094</v>
      </c>
      <c r="F6" s="14">
        <f>SUM(C6:E6)</f>
        <v>17179104</v>
      </c>
      <c r="G6" s="14">
        <f>[1]Aplicaciones_eliminadas!F11</f>
        <v>505394</v>
      </c>
      <c r="H6" s="14">
        <f>F6-G6</f>
        <v>16673710</v>
      </c>
      <c r="I6" s="12" t="s">
        <v>17</v>
      </c>
      <c r="J6" s="13" t="s">
        <v>18</v>
      </c>
      <c r="K6" s="14">
        <v>16776110.1</v>
      </c>
      <c r="L6" s="15">
        <v>0</v>
      </c>
      <c r="M6" s="14">
        <v>642050</v>
      </c>
      <c r="N6" s="14">
        <f>SUM(K6:M6)</f>
        <v>17418160.100000001</v>
      </c>
      <c r="O6" s="14">
        <f>+[1]Aplicaciones_eliminadas!L11</f>
        <v>510447.93999999994</v>
      </c>
      <c r="P6" s="14">
        <f>N6-O6</f>
        <v>16907712.16</v>
      </c>
      <c r="Q6" s="12" t="s">
        <v>17</v>
      </c>
      <c r="R6" s="13" t="s">
        <v>18</v>
      </c>
      <c r="S6" s="14">
        <v>16943871.200999998</v>
      </c>
      <c r="T6" s="15">
        <v>0</v>
      </c>
      <c r="U6" s="14">
        <v>718797</v>
      </c>
      <c r="V6" s="14">
        <f>SUM(S6:U6)</f>
        <v>17662668.200999998</v>
      </c>
      <c r="W6" s="14">
        <f>+[1]Aplicaciones_eliminadas!R11</f>
        <v>515552.42</v>
      </c>
      <c r="X6" s="14">
        <f>V6-W6</f>
        <v>17147115.780999996</v>
      </c>
      <c r="Y6" s="12" t="s">
        <v>17</v>
      </c>
      <c r="Z6" s="13" t="s">
        <v>18</v>
      </c>
      <c r="AA6" s="14">
        <v>17113309.913010001</v>
      </c>
      <c r="AB6" s="15">
        <v>0</v>
      </c>
      <c r="AC6" s="14">
        <v>799512</v>
      </c>
      <c r="AD6" s="14">
        <f>SUM(AA6:AC6)</f>
        <v>17912821.913010001</v>
      </c>
      <c r="AE6" s="14">
        <f>+[1]Aplicaciones_eliminadas!X11</f>
        <v>520707.94</v>
      </c>
      <c r="AF6" s="14">
        <f>AD6-AE6</f>
        <v>17392113.97301</v>
      </c>
    </row>
    <row r="7" spans="1:32" ht="21.95" customHeight="1" x14ac:dyDescent="0.25">
      <c r="A7" s="12" t="s">
        <v>19</v>
      </c>
      <c r="B7" s="13" t="s">
        <v>20</v>
      </c>
      <c r="C7" s="14">
        <v>27222435</v>
      </c>
      <c r="D7" s="14">
        <v>1073806</v>
      </c>
      <c r="E7" s="14">
        <v>133560</v>
      </c>
      <c r="F7" s="14">
        <f>SUM(C7:E7)</f>
        <v>28429801</v>
      </c>
      <c r="G7" s="14">
        <f>[1]Aplicaciones_eliminadas!F14</f>
        <v>1073806</v>
      </c>
      <c r="H7" s="14">
        <f>F7-G7</f>
        <v>27355995</v>
      </c>
      <c r="I7" s="12" t="s">
        <v>19</v>
      </c>
      <c r="J7" s="13" t="s">
        <v>20</v>
      </c>
      <c r="K7" s="14">
        <v>27494659.349999998</v>
      </c>
      <c r="L7" s="14">
        <v>1089913.0899999999</v>
      </c>
      <c r="M7" s="14">
        <v>153605</v>
      </c>
      <c r="N7" s="14">
        <f>SUM(K7:M7)</f>
        <v>28738177.439999998</v>
      </c>
      <c r="O7" s="14">
        <f>+[1]Aplicaciones_eliminadas!L14</f>
        <v>1089913.0899999999</v>
      </c>
      <c r="P7" s="14">
        <f>N7-O7</f>
        <v>27648264.349999998</v>
      </c>
      <c r="Q7" s="12" t="s">
        <v>19</v>
      </c>
      <c r="R7" s="13" t="s">
        <v>20</v>
      </c>
      <c r="S7" s="14">
        <v>27769605.943500005</v>
      </c>
      <c r="T7" s="14">
        <v>1106261.7863499997</v>
      </c>
      <c r="U7" s="14">
        <v>150848</v>
      </c>
      <c r="V7" s="14">
        <f>SUM(S7:U7)</f>
        <v>29026715.729850005</v>
      </c>
      <c r="W7" s="14">
        <f>+[1]Aplicaciones_eliminadas!R14</f>
        <v>1106261.7863499997</v>
      </c>
      <c r="X7" s="14">
        <f>V7-W7</f>
        <v>27920453.943500005</v>
      </c>
      <c r="Y7" s="12" t="s">
        <v>19</v>
      </c>
      <c r="Z7" s="13" t="s">
        <v>20</v>
      </c>
      <c r="AA7" s="14">
        <v>28047302.002935003</v>
      </c>
      <c r="AB7" s="14">
        <v>1122855.7131452495</v>
      </c>
      <c r="AC7" s="14">
        <v>150848</v>
      </c>
      <c r="AD7" s="14">
        <f>SUM(AA7:AC7)</f>
        <v>29321005.716080252</v>
      </c>
      <c r="AE7" s="14">
        <f>+[1]Aplicaciones_eliminadas!X14</f>
        <v>1122855.7131452495</v>
      </c>
      <c r="AF7" s="14">
        <f>AD7-AE7</f>
        <v>28198150.002935003</v>
      </c>
    </row>
    <row r="8" spans="1:32" ht="21.95" customHeight="1" x14ac:dyDescent="0.25">
      <c r="A8" s="12" t="s">
        <v>21</v>
      </c>
      <c r="B8" s="13" t="s">
        <v>22</v>
      </c>
      <c r="C8" s="14">
        <v>3663405</v>
      </c>
      <c r="D8" s="14">
        <v>0</v>
      </c>
      <c r="E8" s="14">
        <v>1317840</v>
      </c>
      <c r="F8" s="14">
        <f>SUM(C8:E8)</f>
        <v>4981245</v>
      </c>
      <c r="G8" s="14">
        <v>0</v>
      </c>
      <c r="H8" s="14">
        <f>F8-G8</f>
        <v>4981245</v>
      </c>
      <c r="I8" s="12" t="s">
        <v>21</v>
      </c>
      <c r="J8" s="13" t="s">
        <v>22</v>
      </c>
      <c r="K8" s="14">
        <v>3700039.05</v>
      </c>
      <c r="L8" s="14">
        <v>0</v>
      </c>
      <c r="M8" s="14">
        <v>1344120</v>
      </c>
      <c r="N8" s="14">
        <f>SUM(K8:M8)</f>
        <v>5044159.05</v>
      </c>
      <c r="O8" s="14">
        <v>0</v>
      </c>
      <c r="P8" s="14">
        <f>N8-O8</f>
        <v>5044159.05</v>
      </c>
      <c r="Q8" s="12" t="s">
        <v>21</v>
      </c>
      <c r="R8" s="13" t="s">
        <v>22</v>
      </c>
      <c r="S8" s="14">
        <v>3737039.4405</v>
      </c>
      <c r="T8" s="14">
        <v>0</v>
      </c>
      <c r="U8" s="14">
        <v>1370925</v>
      </c>
      <c r="V8" s="14">
        <f>SUM(S8:U8)</f>
        <v>5107964.4405000005</v>
      </c>
      <c r="W8" s="14">
        <v>0</v>
      </c>
      <c r="X8" s="14">
        <f>V8-W8</f>
        <v>5107964.4405000005</v>
      </c>
      <c r="Y8" s="12" t="s">
        <v>21</v>
      </c>
      <c r="Z8" s="13" t="s">
        <v>22</v>
      </c>
      <c r="AA8" s="14">
        <v>3774409.8349050004</v>
      </c>
      <c r="AB8" s="14">
        <v>0</v>
      </c>
      <c r="AC8" s="14">
        <v>1398265</v>
      </c>
      <c r="AD8" s="14">
        <f>SUM(AA8:AC8)</f>
        <v>5172674.8349050004</v>
      </c>
      <c r="AE8" s="14">
        <v>0</v>
      </c>
      <c r="AF8" s="14">
        <f>AD8-AE8</f>
        <v>5172674.8349050004</v>
      </c>
    </row>
    <row r="9" spans="1:32" ht="21.95" customHeight="1" x14ac:dyDescent="0.25">
      <c r="A9" s="12"/>
      <c r="B9" s="16" t="s">
        <v>23</v>
      </c>
      <c r="C9" s="17">
        <f t="shared" ref="C9:H9" si="0">SUM(C4:C8)</f>
        <v>93849730</v>
      </c>
      <c r="D9" s="17">
        <f t="shared" si="0"/>
        <v>1073806</v>
      </c>
      <c r="E9" s="17">
        <f t="shared" si="0"/>
        <v>2020494</v>
      </c>
      <c r="F9" s="17">
        <f t="shared" si="0"/>
        <v>96944030</v>
      </c>
      <c r="G9" s="17">
        <f t="shared" si="0"/>
        <v>2763040</v>
      </c>
      <c r="H9" s="17">
        <f t="shared" si="0"/>
        <v>94180990</v>
      </c>
      <c r="I9" s="12"/>
      <c r="J9" s="16" t="s">
        <v>23</v>
      </c>
      <c r="K9" s="17">
        <f t="shared" ref="K9:P9" si="1">SUM(K4:K8)</f>
        <v>94788227.299999997</v>
      </c>
      <c r="L9" s="17">
        <f t="shared" si="1"/>
        <v>1089913.0899999999</v>
      </c>
      <c r="M9" s="17">
        <f t="shared" si="1"/>
        <v>2139775</v>
      </c>
      <c r="N9" s="17">
        <f t="shared" si="1"/>
        <v>98017915.390000001</v>
      </c>
      <c r="O9" s="17">
        <f t="shared" si="1"/>
        <v>1769201.0299999998</v>
      </c>
      <c r="P9" s="17">
        <f t="shared" si="1"/>
        <v>96248714.359999985</v>
      </c>
      <c r="Q9" s="12"/>
      <c r="R9" s="16" t="s">
        <v>23</v>
      </c>
      <c r="S9" s="17">
        <f t="shared" ref="S9:X9" si="2">SUM(S4:S8)</f>
        <v>95736109.572999999</v>
      </c>
      <c r="T9" s="17">
        <f t="shared" si="2"/>
        <v>1106261.7863499997</v>
      </c>
      <c r="U9" s="17">
        <f t="shared" si="2"/>
        <v>2240570</v>
      </c>
      <c r="V9" s="17">
        <f t="shared" si="2"/>
        <v>99082941.359350011</v>
      </c>
      <c r="W9" s="17">
        <f t="shared" si="2"/>
        <v>1790654.2063499996</v>
      </c>
      <c r="X9" s="17">
        <f t="shared" si="2"/>
        <v>97292287.153000012</v>
      </c>
      <c r="Y9" s="12"/>
      <c r="Z9" s="16" t="s">
        <v>23</v>
      </c>
      <c r="AA9" s="17">
        <f t="shared" ref="AA9:AF9" si="3">SUM(AA4:AA8)</f>
        <v>96693470.668730006</v>
      </c>
      <c r="AB9" s="17">
        <f t="shared" si="3"/>
        <v>1122855.7131452495</v>
      </c>
      <c r="AC9" s="17">
        <f t="shared" si="3"/>
        <v>2348625</v>
      </c>
      <c r="AD9" s="17">
        <f t="shared" si="3"/>
        <v>100164951.38187525</v>
      </c>
      <c r="AE9" s="17">
        <f t="shared" si="3"/>
        <v>1859403.6531452495</v>
      </c>
      <c r="AF9" s="17">
        <f t="shared" si="3"/>
        <v>98305547.728730008</v>
      </c>
    </row>
    <row r="10" spans="1:32" ht="21.95" customHeight="1" x14ac:dyDescent="0.25">
      <c r="A10" s="12" t="s">
        <v>24</v>
      </c>
      <c r="B10" s="13" t="s">
        <v>25</v>
      </c>
      <c r="C10" s="14">
        <v>0</v>
      </c>
      <c r="D10" s="14">
        <v>0</v>
      </c>
      <c r="E10" s="14">
        <v>1276733</v>
      </c>
      <c r="F10" s="14">
        <f>SUM(C10:E10)</f>
        <v>1276733</v>
      </c>
      <c r="G10" s="14">
        <v>0</v>
      </c>
      <c r="H10" s="14">
        <f>F10-G10</f>
        <v>1276733</v>
      </c>
      <c r="I10" s="12" t="s">
        <v>24</v>
      </c>
      <c r="J10" s="13" t="s">
        <v>25</v>
      </c>
      <c r="K10" s="14">
        <v>0</v>
      </c>
      <c r="L10" s="14">
        <v>0</v>
      </c>
      <c r="M10" s="14">
        <v>7000000</v>
      </c>
      <c r="N10" s="14">
        <f>SUM(K10:M10)</f>
        <v>7000000</v>
      </c>
      <c r="O10" s="14">
        <v>0</v>
      </c>
      <c r="P10" s="14">
        <f>N10-O10</f>
        <v>7000000</v>
      </c>
      <c r="Q10" s="12" t="s">
        <v>24</v>
      </c>
      <c r="R10" s="13" t="s">
        <v>25</v>
      </c>
      <c r="S10" s="14">
        <v>0</v>
      </c>
      <c r="T10" s="14">
        <v>0</v>
      </c>
      <c r="U10" s="14">
        <v>10000000</v>
      </c>
      <c r="V10" s="14">
        <f>SUM(S10:U10)</f>
        <v>10000000</v>
      </c>
      <c r="W10" s="14">
        <v>0</v>
      </c>
      <c r="X10" s="14">
        <f>V10-W10</f>
        <v>10000000</v>
      </c>
      <c r="Y10" s="12" t="s">
        <v>24</v>
      </c>
      <c r="Z10" s="13" t="s">
        <v>25</v>
      </c>
      <c r="AA10" s="14">
        <v>0</v>
      </c>
      <c r="AB10" s="14">
        <v>0</v>
      </c>
      <c r="AC10" s="14">
        <v>5000000</v>
      </c>
      <c r="AD10" s="14">
        <f>SUM(AA10:AC10)</f>
        <v>5000000</v>
      </c>
      <c r="AE10" s="14">
        <v>0</v>
      </c>
      <c r="AF10" s="14">
        <f>AD10-AE10</f>
        <v>5000000</v>
      </c>
    </row>
    <row r="11" spans="1:32" ht="21.95" customHeight="1" x14ac:dyDescent="0.25">
      <c r="A11" s="12" t="s">
        <v>26</v>
      </c>
      <c r="B11" s="13" t="s">
        <v>27</v>
      </c>
      <c r="C11" s="14">
        <v>0</v>
      </c>
      <c r="D11" s="14">
        <v>0</v>
      </c>
      <c r="E11" s="14">
        <v>0</v>
      </c>
      <c r="F11" s="14">
        <f>SUM(C11:E11)</f>
        <v>0</v>
      </c>
      <c r="G11" s="14">
        <v>0</v>
      </c>
      <c r="H11" s="14">
        <f>F11-G11</f>
        <v>0</v>
      </c>
      <c r="I11" s="12" t="s">
        <v>26</v>
      </c>
      <c r="J11" s="13" t="s">
        <v>27</v>
      </c>
      <c r="K11" s="14">
        <v>0</v>
      </c>
      <c r="L11" s="14">
        <v>0</v>
      </c>
      <c r="M11" s="14">
        <v>0</v>
      </c>
      <c r="N11" s="14">
        <f>SUM(K11:M11)</f>
        <v>0</v>
      </c>
      <c r="O11" s="14">
        <v>0</v>
      </c>
      <c r="P11" s="14">
        <f>N11-O11</f>
        <v>0</v>
      </c>
      <c r="Q11" s="12" t="s">
        <v>26</v>
      </c>
      <c r="R11" s="13" t="s">
        <v>27</v>
      </c>
      <c r="S11" s="14">
        <v>0</v>
      </c>
      <c r="T11" s="14">
        <v>0</v>
      </c>
      <c r="U11" s="14">
        <v>0</v>
      </c>
      <c r="V11" s="14">
        <f>SUM(S11:U11)</f>
        <v>0</v>
      </c>
      <c r="W11" s="14">
        <v>0</v>
      </c>
      <c r="X11" s="14">
        <f>V11-W11</f>
        <v>0</v>
      </c>
      <c r="Y11" s="12" t="s">
        <v>26</v>
      </c>
      <c r="Z11" s="13" t="s">
        <v>27</v>
      </c>
      <c r="AA11" s="14">
        <v>0</v>
      </c>
      <c r="AB11" s="14">
        <v>0</v>
      </c>
      <c r="AC11" s="14">
        <v>0</v>
      </c>
      <c r="AD11" s="14">
        <f>SUM(AA11:AC11)</f>
        <v>0</v>
      </c>
      <c r="AE11" s="14">
        <v>0</v>
      </c>
      <c r="AF11" s="14">
        <f>AD11-AE11</f>
        <v>0</v>
      </c>
    </row>
    <row r="12" spans="1:32" ht="21.95" customHeight="1" x14ac:dyDescent="0.25">
      <c r="A12" s="12"/>
      <c r="B12" s="16" t="s">
        <v>28</v>
      </c>
      <c r="C12" s="17">
        <f t="shared" ref="C12:H12" si="4">SUM(C10:C11)</f>
        <v>0</v>
      </c>
      <c r="D12" s="17">
        <f t="shared" si="4"/>
        <v>0</v>
      </c>
      <c r="E12" s="17">
        <f t="shared" si="4"/>
        <v>1276733</v>
      </c>
      <c r="F12" s="17">
        <f t="shared" si="4"/>
        <v>1276733</v>
      </c>
      <c r="G12" s="17">
        <f t="shared" si="4"/>
        <v>0</v>
      </c>
      <c r="H12" s="17">
        <f t="shared" si="4"/>
        <v>1276733</v>
      </c>
      <c r="I12" s="12"/>
      <c r="J12" s="16" t="s">
        <v>28</v>
      </c>
      <c r="K12" s="17">
        <f t="shared" ref="K12:P12" si="5">SUM(K10:K11)</f>
        <v>0</v>
      </c>
      <c r="L12" s="17">
        <f t="shared" si="5"/>
        <v>0</v>
      </c>
      <c r="M12" s="17">
        <f t="shared" si="5"/>
        <v>7000000</v>
      </c>
      <c r="N12" s="17">
        <f t="shared" si="5"/>
        <v>7000000</v>
      </c>
      <c r="O12" s="17">
        <f t="shared" si="5"/>
        <v>0</v>
      </c>
      <c r="P12" s="17">
        <f t="shared" si="5"/>
        <v>7000000</v>
      </c>
      <c r="Q12" s="12"/>
      <c r="R12" s="16" t="s">
        <v>28</v>
      </c>
      <c r="S12" s="17">
        <f t="shared" ref="S12:X12" si="6">SUM(S10:S11)</f>
        <v>0</v>
      </c>
      <c r="T12" s="17">
        <f t="shared" si="6"/>
        <v>0</v>
      </c>
      <c r="U12" s="17">
        <f t="shared" si="6"/>
        <v>10000000</v>
      </c>
      <c r="V12" s="17">
        <f t="shared" si="6"/>
        <v>10000000</v>
      </c>
      <c r="W12" s="17">
        <f t="shared" si="6"/>
        <v>0</v>
      </c>
      <c r="X12" s="17">
        <f t="shared" si="6"/>
        <v>10000000</v>
      </c>
      <c r="Y12" s="12"/>
      <c r="Z12" s="16" t="s">
        <v>28</v>
      </c>
      <c r="AA12" s="17">
        <f t="shared" ref="AA12:AF12" si="7">SUM(AA10:AA11)</f>
        <v>0</v>
      </c>
      <c r="AB12" s="17">
        <f t="shared" si="7"/>
        <v>0</v>
      </c>
      <c r="AC12" s="17">
        <f t="shared" si="7"/>
        <v>5000000</v>
      </c>
      <c r="AD12" s="17">
        <f t="shared" si="7"/>
        <v>5000000</v>
      </c>
      <c r="AE12" s="17">
        <f t="shared" si="7"/>
        <v>0</v>
      </c>
      <c r="AF12" s="17">
        <f t="shared" si="7"/>
        <v>5000000</v>
      </c>
    </row>
    <row r="13" spans="1:32" ht="21.95" customHeight="1" x14ac:dyDescent="0.25">
      <c r="A13" s="12"/>
      <c r="B13" s="18" t="s">
        <v>12</v>
      </c>
      <c r="C13" s="19">
        <f t="shared" ref="C13:H13" si="8">C9+C12</f>
        <v>93849730</v>
      </c>
      <c r="D13" s="19">
        <f t="shared" si="8"/>
        <v>1073806</v>
      </c>
      <c r="E13" s="19">
        <f t="shared" si="8"/>
        <v>3297227</v>
      </c>
      <c r="F13" s="19">
        <f t="shared" si="8"/>
        <v>98220763</v>
      </c>
      <c r="G13" s="19">
        <f t="shared" si="8"/>
        <v>2763040</v>
      </c>
      <c r="H13" s="19">
        <f t="shared" si="8"/>
        <v>95457723</v>
      </c>
      <c r="I13" s="12"/>
      <c r="J13" s="18" t="s">
        <v>12</v>
      </c>
      <c r="K13" s="19">
        <f t="shared" ref="K13:P13" si="9">K9+K12</f>
        <v>94788227.299999997</v>
      </c>
      <c r="L13" s="19">
        <f t="shared" si="9"/>
        <v>1089913.0899999999</v>
      </c>
      <c r="M13" s="19">
        <f t="shared" si="9"/>
        <v>9139775</v>
      </c>
      <c r="N13" s="19">
        <f t="shared" si="9"/>
        <v>105017915.39</v>
      </c>
      <c r="O13" s="19">
        <f t="shared" si="9"/>
        <v>1769201.0299999998</v>
      </c>
      <c r="P13" s="19">
        <f t="shared" si="9"/>
        <v>103248714.35999998</v>
      </c>
      <c r="Q13" s="12"/>
      <c r="R13" s="18" t="s">
        <v>12</v>
      </c>
      <c r="S13" s="19">
        <f t="shared" ref="S13:X13" si="10">S9+S12</f>
        <v>95736109.572999999</v>
      </c>
      <c r="T13" s="19">
        <f t="shared" si="10"/>
        <v>1106261.7863499997</v>
      </c>
      <c r="U13" s="19">
        <f t="shared" si="10"/>
        <v>12240570</v>
      </c>
      <c r="V13" s="19">
        <f t="shared" si="10"/>
        <v>109082941.35935001</v>
      </c>
      <c r="W13" s="19">
        <f t="shared" si="10"/>
        <v>1790654.2063499996</v>
      </c>
      <c r="X13" s="19">
        <f t="shared" si="10"/>
        <v>107292287.15300001</v>
      </c>
      <c r="Y13" s="12"/>
      <c r="Z13" s="18" t="s">
        <v>12</v>
      </c>
      <c r="AA13" s="19">
        <f t="shared" ref="AA13:AF13" si="11">AA9+AA12</f>
        <v>96693470.668730006</v>
      </c>
      <c r="AB13" s="19">
        <f t="shared" si="11"/>
        <v>1122855.7131452495</v>
      </c>
      <c r="AC13" s="19">
        <f t="shared" si="11"/>
        <v>7348625</v>
      </c>
      <c r="AD13" s="19">
        <f t="shared" si="11"/>
        <v>105164951.38187525</v>
      </c>
      <c r="AE13" s="19">
        <f t="shared" si="11"/>
        <v>1859403.6531452495</v>
      </c>
      <c r="AF13" s="19">
        <f t="shared" si="11"/>
        <v>103305547.72873001</v>
      </c>
    </row>
    <row r="14" spans="1:32" ht="21.95" customHeight="1" x14ac:dyDescent="0.25">
      <c r="A14" s="12"/>
      <c r="B14" s="18" t="s">
        <v>29</v>
      </c>
      <c r="C14" s="19"/>
      <c r="D14" s="19"/>
      <c r="E14" s="14"/>
      <c r="F14" s="14"/>
      <c r="G14" s="14"/>
      <c r="H14" s="14">
        <f>F14-G14</f>
        <v>0</v>
      </c>
      <c r="I14" s="12"/>
      <c r="J14" s="18" t="s">
        <v>29</v>
      </c>
      <c r="K14" s="19"/>
      <c r="L14" s="19"/>
      <c r="M14" s="14"/>
      <c r="N14" s="14"/>
      <c r="O14" s="14"/>
      <c r="P14" s="14">
        <f>N14-O14</f>
        <v>0</v>
      </c>
      <c r="Q14" s="12"/>
      <c r="R14" s="18" t="s">
        <v>29</v>
      </c>
      <c r="S14" s="19"/>
      <c r="T14" s="19"/>
      <c r="U14" s="14"/>
      <c r="V14" s="14"/>
      <c r="W14" s="14"/>
      <c r="X14" s="14">
        <f>V14-W14</f>
        <v>0</v>
      </c>
      <c r="Y14" s="12"/>
      <c r="Z14" s="18" t="s">
        <v>29</v>
      </c>
      <c r="AA14" s="19"/>
      <c r="AB14" s="19"/>
      <c r="AC14" s="14"/>
      <c r="AD14" s="14"/>
      <c r="AE14" s="14"/>
      <c r="AF14" s="14">
        <f>AD14-AE14</f>
        <v>0</v>
      </c>
    </row>
    <row r="15" spans="1:32" ht="21.95" customHeight="1" x14ac:dyDescent="0.25">
      <c r="A15" s="12" t="s">
        <v>30</v>
      </c>
      <c r="B15" s="13" t="s">
        <v>31</v>
      </c>
      <c r="C15" s="14">
        <v>30</v>
      </c>
      <c r="D15" s="14">
        <v>0</v>
      </c>
      <c r="E15" s="14">
        <v>0</v>
      </c>
      <c r="F15" s="14">
        <f>SUM(C15:E15)</f>
        <v>30</v>
      </c>
      <c r="G15" s="14">
        <v>0</v>
      </c>
      <c r="H15" s="14">
        <f>F15-G15</f>
        <v>30</v>
      </c>
      <c r="I15" s="12" t="s">
        <v>30</v>
      </c>
      <c r="J15" s="13" t="s">
        <v>31</v>
      </c>
      <c r="K15" s="14">
        <v>30.3</v>
      </c>
      <c r="L15" s="14">
        <v>0</v>
      </c>
      <c r="M15" s="14">
        <v>0</v>
      </c>
      <c r="N15" s="14">
        <f>SUM(K15:M15)</f>
        <v>30.3</v>
      </c>
      <c r="O15" s="14">
        <v>0</v>
      </c>
      <c r="P15" s="14">
        <f>N15-O15</f>
        <v>30.3</v>
      </c>
      <c r="Q15" s="12" t="s">
        <v>30</v>
      </c>
      <c r="R15" s="13" t="s">
        <v>31</v>
      </c>
      <c r="S15" s="14">
        <v>30.603000000000002</v>
      </c>
      <c r="T15" s="14">
        <v>0</v>
      </c>
      <c r="U15" s="14">
        <v>0</v>
      </c>
      <c r="V15" s="14">
        <f>SUM(S15:U15)</f>
        <v>30.603000000000002</v>
      </c>
      <c r="W15" s="14">
        <v>0</v>
      </c>
      <c r="X15" s="14">
        <f>V15-W15</f>
        <v>30.603000000000002</v>
      </c>
      <c r="Y15" s="12" t="s">
        <v>30</v>
      </c>
      <c r="Z15" s="13" t="s">
        <v>31</v>
      </c>
      <c r="AA15" s="14">
        <v>30.91</v>
      </c>
      <c r="AB15" s="14">
        <v>0</v>
      </c>
      <c r="AC15" s="14">
        <v>0</v>
      </c>
      <c r="AD15" s="14">
        <f>SUM(AA15:AC15)</f>
        <v>30.91</v>
      </c>
      <c r="AE15" s="14">
        <v>0</v>
      </c>
      <c r="AF15" s="14">
        <f>AD15-AE15</f>
        <v>30.91</v>
      </c>
    </row>
    <row r="16" spans="1:32" ht="21.95" customHeight="1" x14ac:dyDescent="0.25">
      <c r="A16" s="12" t="s">
        <v>32</v>
      </c>
      <c r="B16" s="13" t="s">
        <v>33</v>
      </c>
      <c r="C16" s="14">
        <v>0</v>
      </c>
      <c r="D16" s="14">
        <v>0</v>
      </c>
      <c r="E16" s="14">
        <v>0</v>
      </c>
      <c r="F16" s="14">
        <f>SUM(C16:E16)</f>
        <v>0</v>
      </c>
      <c r="G16" s="14">
        <v>0</v>
      </c>
      <c r="H16" s="14">
        <f>F16-G16</f>
        <v>0</v>
      </c>
      <c r="I16" s="12" t="s">
        <v>32</v>
      </c>
      <c r="J16" s="13" t="s">
        <v>33</v>
      </c>
      <c r="K16" s="14">
        <v>0</v>
      </c>
      <c r="L16" s="14">
        <v>0</v>
      </c>
      <c r="M16" s="14">
        <v>0</v>
      </c>
      <c r="N16" s="14">
        <f>SUM(K16:M16)</f>
        <v>0</v>
      </c>
      <c r="O16" s="14">
        <v>0</v>
      </c>
      <c r="P16" s="14">
        <f>N16-O16</f>
        <v>0</v>
      </c>
      <c r="Q16" s="12" t="s">
        <v>32</v>
      </c>
      <c r="R16" s="13" t="s">
        <v>33</v>
      </c>
      <c r="S16" s="14">
        <v>0</v>
      </c>
      <c r="T16" s="14">
        <v>0</v>
      </c>
      <c r="U16" s="14">
        <v>0</v>
      </c>
      <c r="V16" s="14">
        <f>SUM(S16:U16)</f>
        <v>0</v>
      </c>
      <c r="W16" s="14">
        <v>0</v>
      </c>
      <c r="X16" s="14">
        <f>V16-W16</f>
        <v>0</v>
      </c>
      <c r="Y16" s="12" t="s">
        <v>32</v>
      </c>
      <c r="Z16" s="13" t="s">
        <v>33</v>
      </c>
      <c r="AA16" s="14">
        <v>0</v>
      </c>
      <c r="AB16" s="14">
        <v>0</v>
      </c>
      <c r="AC16" s="14">
        <v>0</v>
      </c>
      <c r="AD16" s="14">
        <f>SUM(AA16:AC16)</f>
        <v>0</v>
      </c>
      <c r="AE16" s="14">
        <v>0</v>
      </c>
      <c r="AF16" s="14">
        <f>AD16-AE16</f>
        <v>0</v>
      </c>
    </row>
    <row r="17" spans="1:32" ht="21.95" customHeight="1" x14ac:dyDescent="0.25">
      <c r="A17" s="12"/>
      <c r="B17" s="16" t="s">
        <v>34</v>
      </c>
      <c r="C17" s="17">
        <f t="shared" ref="C17:H17" si="12">SUM(C15:C16)</f>
        <v>30</v>
      </c>
      <c r="D17" s="17">
        <f t="shared" si="12"/>
        <v>0</v>
      </c>
      <c r="E17" s="17">
        <f t="shared" si="12"/>
        <v>0</v>
      </c>
      <c r="F17" s="17">
        <f t="shared" si="12"/>
        <v>30</v>
      </c>
      <c r="G17" s="17">
        <f t="shared" si="12"/>
        <v>0</v>
      </c>
      <c r="H17" s="17">
        <f t="shared" si="12"/>
        <v>30</v>
      </c>
      <c r="I17" s="12"/>
      <c r="J17" s="16" t="s">
        <v>34</v>
      </c>
      <c r="K17" s="17">
        <f t="shared" ref="K17:P17" si="13">SUM(K15:K16)</f>
        <v>30.3</v>
      </c>
      <c r="L17" s="17">
        <f t="shared" si="13"/>
        <v>0</v>
      </c>
      <c r="M17" s="17">
        <f t="shared" si="13"/>
        <v>0</v>
      </c>
      <c r="N17" s="17">
        <f t="shared" si="13"/>
        <v>30.3</v>
      </c>
      <c r="O17" s="17">
        <f t="shared" si="13"/>
        <v>0</v>
      </c>
      <c r="P17" s="17">
        <f t="shared" si="13"/>
        <v>30.3</v>
      </c>
      <c r="Q17" s="12"/>
      <c r="R17" s="16" t="s">
        <v>34</v>
      </c>
      <c r="S17" s="17">
        <f t="shared" ref="S17:X17" si="14">SUM(S15:S16)</f>
        <v>30.603000000000002</v>
      </c>
      <c r="T17" s="17">
        <f t="shared" si="14"/>
        <v>0</v>
      </c>
      <c r="U17" s="17">
        <f t="shared" si="14"/>
        <v>0</v>
      </c>
      <c r="V17" s="17">
        <f t="shared" si="14"/>
        <v>30.603000000000002</v>
      </c>
      <c r="W17" s="17">
        <f t="shared" si="14"/>
        <v>0</v>
      </c>
      <c r="X17" s="17">
        <f t="shared" si="14"/>
        <v>30.603000000000002</v>
      </c>
      <c r="Y17" s="12"/>
      <c r="Z17" s="16" t="s">
        <v>34</v>
      </c>
      <c r="AA17" s="17">
        <f t="shared" ref="AA17:AF17" si="15">SUM(AA15:AA16)</f>
        <v>30.91</v>
      </c>
      <c r="AB17" s="17">
        <f t="shared" si="15"/>
        <v>0</v>
      </c>
      <c r="AC17" s="17">
        <f t="shared" si="15"/>
        <v>0</v>
      </c>
      <c r="AD17" s="17">
        <f t="shared" si="15"/>
        <v>30.91</v>
      </c>
      <c r="AE17" s="17">
        <f t="shared" si="15"/>
        <v>0</v>
      </c>
      <c r="AF17" s="17">
        <f t="shared" si="15"/>
        <v>30.91</v>
      </c>
    </row>
    <row r="18" spans="1:32" ht="21.95" customHeight="1" x14ac:dyDescent="0.25">
      <c r="A18" s="20"/>
      <c r="B18" s="21" t="s">
        <v>29</v>
      </c>
      <c r="C18" s="22">
        <f t="shared" ref="C18:H18" si="16">+C17</f>
        <v>30</v>
      </c>
      <c r="D18" s="22">
        <f t="shared" si="16"/>
        <v>0</v>
      </c>
      <c r="E18" s="22">
        <f t="shared" si="16"/>
        <v>0</v>
      </c>
      <c r="F18" s="22">
        <f t="shared" si="16"/>
        <v>30</v>
      </c>
      <c r="G18" s="22">
        <f t="shared" si="16"/>
        <v>0</v>
      </c>
      <c r="H18" s="22">
        <f t="shared" si="16"/>
        <v>30</v>
      </c>
      <c r="I18" s="20"/>
      <c r="J18" s="21" t="s">
        <v>29</v>
      </c>
      <c r="K18" s="22">
        <f t="shared" ref="K18:P18" si="17">+K17</f>
        <v>30.3</v>
      </c>
      <c r="L18" s="22">
        <f t="shared" si="17"/>
        <v>0</v>
      </c>
      <c r="M18" s="22">
        <f t="shared" si="17"/>
        <v>0</v>
      </c>
      <c r="N18" s="22">
        <f t="shared" si="17"/>
        <v>30.3</v>
      </c>
      <c r="O18" s="22">
        <f t="shared" si="17"/>
        <v>0</v>
      </c>
      <c r="P18" s="22">
        <f t="shared" si="17"/>
        <v>30.3</v>
      </c>
      <c r="Q18" s="20"/>
      <c r="R18" s="21" t="s">
        <v>29</v>
      </c>
      <c r="S18" s="22">
        <f t="shared" ref="S18:X18" si="18">+S17</f>
        <v>30.603000000000002</v>
      </c>
      <c r="T18" s="22">
        <f t="shared" si="18"/>
        <v>0</v>
      </c>
      <c r="U18" s="22">
        <f t="shared" si="18"/>
        <v>0</v>
      </c>
      <c r="V18" s="22">
        <f t="shared" si="18"/>
        <v>30.603000000000002</v>
      </c>
      <c r="W18" s="22">
        <f t="shared" si="18"/>
        <v>0</v>
      </c>
      <c r="X18" s="22">
        <f t="shared" si="18"/>
        <v>30.603000000000002</v>
      </c>
      <c r="Y18" s="20"/>
      <c r="Z18" s="21" t="s">
        <v>29</v>
      </c>
      <c r="AA18" s="22">
        <f t="shared" ref="AA18:AF18" si="19">+AA17</f>
        <v>30.91</v>
      </c>
      <c r="AB18" s="22">
        <f t="shared" si="19"/>
        <v>0</v>
      </c>
      <c r="AC18" s="22">
        <f t="shared" si="19"/>
        <v>0</v>
      </c>
      <c r="AD18" s="22">
        <f t="shared" si="19"/>
        <v>30.91</v>
      </c>
      <c r="AE18" s="22">
        <f t="shared" si="19"/>
        <v>0</v>
      </c>
      <c r="AF18" s="22">
        <f t="shared" si="19"/>
        <v>30.91</v>
      </c>
    </row>
    <row r="19" spans="1:32" ht="21.95" customHeight="1" x14ac:dyDescent="0.25">
      <c r="A19" s="12"/>
      <c r="B19" s="16" t="s">
        <v>35</v>
      </c>
      <c r="C19" s="17">
        <f t="shared" ref="C19:H19" si="20">+C18+C13</f>
        <v>93849760</v>
      </c>
      <c r="D19" s="17">
        <f t="shared" si="20"/>
        <v>1073806</v>
      </c>
      <c r="E19" s="17">
        <f t="shared" si="20"/>
        <v>3297227</v>
      </c>
      <c r="F19" s="17">
        <f t="shared" si="20"/>
        <v>98220793</v>
      </c>
      <c r="G19" s="17">
        <f t="shared" si="20"/>
        <v>2763040</v>
      </c>
      <c r="H19" s="17">
        <f t="shared" si="20"/>
        <v>95457753</v>
      </c>
      <c r="I19" s="12"/>
      <c r="J19" s="16" t="s">
        <v>35</v>
      </c>
      <c r="K19" s="17">
        <f t="shared" ref="K19:P19" si="21">+K18+K13</f>
        <v>94788257.599999994</v>
      </c>
      <c r="L19" s="17">
        <f t="shared" si="21"/>
        <v>1089913.0899999999</v>
      </c>
      <c r="M19" s="17">
        <f t="shared" si="21"/>
        <v>9139775</v>
      </c>
      <c r="N19" s="17">
        <f t="shared" si="21"/>
        <v>105017945.69</v>
      </c>
      <c r="O19" s="17">
        <f t="shared" si="21"/>
        <v>1769201.0299999998</v>
      </c>
      <c r="P19" s="17">
        <f t="shared" si="21"/>
        <v>103248744.65999998</v>
      </c>
      <c r="Q19" s="12"/>
      <c r="R19" s="16" t="s">
        <v>35</v>
      </c>
      <c r="S19" s="17">
        <f t="shared" ref="S19:X19" si="22">+S18+S13</f>
        <v>95736140.175999999</v>
      </c>
      <c r="T19" s="17">
        <f t="shared" si="22"/>
        <v>1106261.7863499997</v>
      </c>
      <c r="U19" s="17">
        <f t="shared" si="22"/>
        <v>12240570</v>
      </c>
      <c r="V19" s="17">
        <f t="shared" si="22"/>
        <v>109082971.96235001</v>
      </c>
      <c r="W19" s="17">
        <f t="shared" si="22"/>
        <v>1790654.2063499996</v>
      </c>
      <c r="X19" s="17">
        <f t="shared" si="22"/>
        <v>107292317.75600001</v>
      </c>
      <c r="Y19" s="12"/>
      <c r="Z19" s="16" t="s">
        <v>35</v>
      </c>
      <c r="AA19" s="17">
        <f t="shared" ref="AA19:AF19" si="23">+AA18+AA13</f>
        <v>96693501.578730002</v>
      </c>
      <c r="AB19" s="17">
        <f t="shared" si="23"/>
        <v>1122855.7131452495</v>
      </c>
      <c r="AC19" s="17">
        <f t="shared" si="23"/>
        <v>7348625</v>
      </c>
      <c r="AD19" s="17">
        <f t="shared" si="23"/>
        <v>105164982.29187524</v>
      </c>
      <c r="AE19" s="17">
        <f t="shared" si="23"/>
        <v>1859403.6531452495</v>
      </c>
      <c r="AF19" s="17">
        <f t="shared" si="23"/>
        <v>103305578.63873</v>
      </c>
    </row>
    <row r="20" spans="1:32" s="23" customFormat="1" ht="21.95" customHeight="1" x14ac:dyDescent="0.3">
      <c r="A20" s="1"/>
      <c r="B20" s="2" t="s">
        <v>36</v>
      </c>
      <c r="C20" s="2"/>
      <c r="D20" s="2"/>
      <c r="E20" s="2"/>
      <c r="F20" s="2"/>
      <c r="G20" s="2"/>
      <c r="H20" s="2"/>
      <c r="I20" s="1"/>
      <c r="J20" s="2" t="s">
        <v>37</v>
      </c>
      <c r="K20" s="2"/>
      <c r="L20" s="2"/>
      <c r="M20" s="2"/>
      <c r="N20" s="2"/>
      <c r="O20" s="2"/>
      <c r="P20" s="2"/>
      <c r="Q20" s="1"/>
      <c r="R20" s="2" t="s">
        <v>38</v>
      </c>
      <c r="S20" s="2"/>
      <c r="T20" s="2"/>
      <c r="U20" s="2"/>
      <c r="V20" s="2"/>
      <c r="W20" s="2"/>
      <c r="X20" s="2"/>
      <c r="Y20" s="1"/>
      <c r="Z20" s="2" t="s">
        <v>39</v>
      </c>
      <c r="AA20" s="2"/>
      <c r="AB20" s="2"/>
      <c r="AC20" s="2"/>
      <c r="AD20" s="2"/>
      <c r="AE20" s="2"/>
      <c r="AF20" s="2"/>
    </row>
    <row r="21" spans="1:32" ht="21.95" customHeight="1" x14ac:dyDescent="0.25">
      <c r="A21" s="4" t="s">
        <v>4</v>
      </c>
      <c r="B21" s="4" t="s">
        <v>5</v>
      </c>
      <c r="C21" s="5" t="s">
        <v>6</v>
      </c>
      <c r="D21" s="5" t="s">
        <v>7</v>
      </c>
      <c r="E21" s="5" t="s">
        <v>8</v>
      </c>
      <c r="F21" s="5" t="s">
        <v>9</v>
      </c>
      <c r="G21" s="5" t="s">
        <v>10</v>
      </c>
      <c r="H21" s="5" t="s">
        <v>11</v>
      </c>
      <c r="I21" s="4" t="s">
        <v>4</v>
      </c>
      <c r="J21" s="4" t="s">
        <v>5</v>
      </c>
      <c r="K21" s="5" t="s">
        <v>6</v>
      </c>
      <c r="L21" s="5" t="s">
        <v>7</v>
      </c>
      <c r="M21" s="5" t="s">
        <v>8</v>
      </c>
      <c r="N21" s="5" t="s">
        <v>9</v>
      </c>
      <c r="O21" s="5" t="s">
        <v>10</v>
      </c>
      <c r="P21" s="5" t="s">
        <v>11</v>
      </c>
      <c r="Q21" s="4" t="s">
        <v>4</v>
      </c>
      <c r="R21" s="4" t="s">
        <v>5</v>
      </c>
      <c r="S21" s="5" t="s">
        <v>6</v>
      </c>
      <c r="T21" s="5" t="s">
        <v>7</v>
      </c>
      <c r="U21" s="5" t="s">
        <v>8</v>
      </c>
      <c r="V21" s="5" t="s">
        <v>9</v>
      </c>
      <c r="W21" s="5" t="s">
        <v>10</v>
      </c>
      <c r="X21" s="5" t="s">
        <v>11</v>
      </c>
      <c r="Y21" s="4" t="s">
        <v>4</v>
      </c>
      <c r="Z21" s="4" t="s">
        <v>5</v>
      </c>
      <c r="AA21" s="5" t="s">
        <v>6</v>
      </c>
      <c r="AB21" s="5" t="s">
        <v>7</v>
      </c>
      <c r="AC21" s="5" t="s">
        <v>8</v>
      </c>
      <c r="AD21" s="5" t="s">
        <v>9</v>
      </c>
      <c r="AE21" s="5" t="s">
        <v>10</v>
      </c>
      <c r="AF21" s="5" t="s">
        <v>11</v>
      </c>
    </row>
    <row r="22" spans="1:32" ht="21.95" customHeight="1" x14ac:dyDescent="0.25">
      <c r="A22" s="7"/>
      <c r="B22" s="8" t="s">
        <v>12</v>
      </c>
      <c r="C22" s="9"/>
      <c r="D22" s="9"/>
      <c r="E22" s="10"/>
      <c r="F22" s="10"/>
      <c r="G22" s="10"/>
      <c r="H22" s="10"/>
      <c r="I22" s="7"/>
      <c r="J22" s="8" t="s">
        <v>12</v>
      </c>
      <c r="K22" s="9"/>
      <c r="L22" s="9"/>
      <c r="M22" s="10"/>
      <c r="N22" s="10"/>
      <c r="O22" s="10"/>
      <c r="P22" s="10"/>
      <c r="Q22" s="7"/>
      <c r="R22" s="8" t="s">
        <v>12</v>
      </c>
      <c r="S22" s="9"/>
      <c r="T22" s="9"/>
      <c r="U22" s="10"/>
      <c r="V22" s="10"/>
      <c r="W22" s="10"/>
      <c r="X22" s="10"/>
      <c r="Y22" s="7"/>
      <c r="Z22" s="8" t="s">
        <v>12</v>
      </c>
      <c r="AA22" s="9"/>
      <c r="AB22" s="9"/>
      <c r="AC22" s="10"/>
      <c r="AD22" s="10"/>
      <c r="AE22" s="10"/>
      <c r="AF22" s="10"/>
    </row>
    <row r="23" spans="1:32" ht="21.95" customHeight="1" x14ac:dyDescent="0.25">
      <c r="A23" s="12" t="s">
        <v>13</v>
      </c>
      <c r="B23" s="13" t="s">
        <v>40</v>
      </c>
      <c r="C23" s="14">
        <v>42875749</v>
      </c>
      <c r="D23" s="15">
        <v>251515</v>
      </c>
      <c r="E23" s="14">
        <v>309380</v>
      </c>
      <c r="F23" s="14">
        <f>SUM(C23:E23)</f>
        <v>43436644</v>
      </c>
      <c r="G23" s="14">
        <v>0</v>
      </c>
      <c r="H23" s="14">
        <f>F23-G23</f>
        <v>43436644</v>
      </c>
      <c r="I23" s="12" t="s">
        <v>13</v>
      </c>
      <c r="J23" s="13" t="s">
        <v>40</v>
      </c>
      <c r="K23" s="14">
        <v>43304506.489999995</v>
      </c>
      <c r="L23" s="15">
        <v>255287.72499999998</v>
      </c>
      <c r="M23" s="14">
        <v>309380</v>
      </c>
      <c r="N23" s="14">
        <f>SUM(K23:M23)</f>
        <v>43869174.214999996</v>
      </c>
      <c r="O23" s="14">
        <v>0</v>
      </c>
      <c r="P23" s="14">
        <f>N23-O23</f>
        <v>43869174.214999996</v>
      </c>
      <c r="Q23" s="12" t="s">
        <v>13</v>
      </c>
      <c r="R23" s="13" t="s">
        <v>40</v>
      </c>
      <c r="S23" s="14">
        <v>43737551.554900005</v>
      </c>
      <c r="T23" s="15">
        <v>259117.04087499995</v>
      </c>
      <c r="U23" s="14">
        <v>309380</v>
      </c>
      <c r="V23" s="14">
        <f>SUM(S23:U23)</f>
        <v>44306048.595775008</v>
      </c>
      <c r="W23" s="14">
        <v>0</v>
      </c>
      <c r="X23" s="14">
        <f>V23-W23</f>
        <v>44306048.595775008</v>
      </c>
      <c r="Y23" s="12" t="s">
        <v>13</v>
      </c>
      <c r="Z23" s="13" t="s">
        <v>40</v>
      </c>
      <c r="AA23" s="14">
        <v>44174927.070449017</v>
      </c>
      <c r="AB23" s="15">
        <v>263003.79648812494</v>
      </c>
      <c r="AC23" s="14">
        <v>309380</v>
      </c>
      <c r="AD23" s="14">
        <f>SUM(AA23:AC23)</f>
        <v>44747310.866937146</v>
      </c>
      <c r="AE23" s="14">
        <v>0</v>
      </c>
      <c r="AF23" s="14">
        <f>AD23-AE23</f>
        <v>44747310.866937146</v>
      </c>
    </row>
    <row r="24" spans="1:32" ht="21.95" customHeight="1" x14ac:dyDescent="0.25">
      <c r="A24" s="12" t="s">
        <v>15</v>
      </c>
      <c r="B24" s="13" t="s">
        <v>41</v>
      </c>
      <c r="C24" s="14">
        <v>46392258</v>
      </c>
      <c r="D24" s="15">
        <v>818791</v>
      </c>
      <c r="E24" s="14">
        <v>1107260</v>
      </c>
      <c r="F24" s="14">
        <f>SUM(C24:E24)</f>
        <v>48318309</v>
      </c>
      <c r="G24" s="14">
        <f>+[1]Aplicaciones_eliminadas!F22</f>
        <v>674234</v>
      </c>
      <c r="H24" s="14">
        <f>F24-G24</f>
        <v>47644075</v>
      </c>
      <c r="I24" s="12" t="s">
        <v>15</v>
      </c>
      <c r="J24" s="13" t="s">
        <v>41</v>
      </c>
      <c r="K24" s="14">
        <v>46856180.579999998</v>
      </c>
      <c r="L24" s="15">
        <v>831072.86499999987</v>
      </c>
      <c r="M24" s="14">
        <v>1115850</v>
      </c>
      <c r="N24" s="14">
        <f>SUM(K24:M24)</f>
        <v>48803103.445</v>
      </c>
      <c r="O24" s="14">
        <f>+[1]Aplicaciones_eliminadas!L22</f>
        <v>679287.94</v>
      </c>
      <c r="P24" s="14">
        <f>N24-O24</f>
        <v>48123815.505000003</v>
      </c>
      <c r="Q24" s="12" t="s">
        <v>15</v>
      </c>
      <c r="R24" s="13" t="s">
        <v>41</v>
      </c>
      <c r="S24" s="14">
        <v>47324742.385800123</v>
      </c>
      <c r="T24" s="15">
        <v>843538.95797499979</v>
      </c>
      <c r="U24" s="14">
        <v>1124520</v>
      </c>
      <c r="V24" s="14">
        <f>SUM(S24:U24)</f>
        <v>49292801.343775123</v>
      </c>
      <c r="W24" s="14">
        <f>+[1]Aplicaciones_eliminadas!R22</f>
        <v>684392.41999999993</v>
      </c>
      <c r="X24" s="14">
        <f>V24-W24</f>
        <v>48608408.923775122</v>
      </c>
      <c r="Y24" s="12" t="s">
        <v>15</v>
      </c>
      <c r="Z24" s="13" t="s">
        <v>41</v>
      </c>
      <c r="AA24" s="14">
        <v>47797989.809657991</v>
      </c>
      <c r="AB24" s="15">
        <v>856192.04234462476</v>
      </c>
      <c r="AC24" s="14">
        <v>1133285</v>
      </c>
      <c r="AD24" s="14">
        <f>SUM(AA24:AC24)</f>
        <v>49787466.852002613</v>
      </c>
      <c r="AE24" s="14">
        <f>+[1]Aplicaciones_eliminadas!X22</f>
        <v>689547.94</v>
      </c>
      <c r="AF24" s="14">
        <f>AD24-AE24</f>
        <v>49097918.912002616</v>
      </c>
    </row>
    <row r="25" spans="1:32" ht="21.95" customHeight="1" x14ac:dyDescent="0.25">
      <c r="A25" s="12" t="s">
        <v>17</v>
      </c>
      <c r="B25" s="13" t="s">
        <v>42</v>
      </c>
      <c r="C25" s="14">
        <v>144990</v>
      </c>
      <c r="D25" s="15">
        <v>3500</v>
      </c>
      <c r="E25" s="14">
        <v>91935</v>
      </c>
      <c r="F25" s="14">
        <f>SUM(C25:E25)</f>
        <v>240425</v>
      </c>
      <c r="G25" s="14">
        <v>0</v>
      </c>
      <c r="H25" s="14">
        <f>F25-G25</f>
        <v>240425</v>
      </c>
      <c r="I25" s="12" t="s">
        <v>17</v>
      </c>
      <c r="J25" s="13" t="s">
        <v>42</v>
      </c>
      <c r="K25" s="14">
        <v>146439.89999999997</v>
      </c>
      <c r="L25" s="15">
        <v>3552.4999999999995</v>
      </c>
      <c r="M25" s="14">
        <v>72290</v>
      </c>
      <c r="N25" s="14">
        <f>SUM(K25:M25)</f>
        <v>222282.39999999997</v>
      </c>
      <c r="O25" s="14">
        <v>0</v>
      </c>
      <c r="P25" s="14">
        <f>N25-O25</f>
        <v>222282.39999999997</v>
      </c>
      <c r="Q25" s="12" t="s">
        <v>17</v>
      </c>
      <c r="R25" s="13" t="s">
        <v>42</v>
      </c>
      <c r="S25" s="14">
        <v>147904.29900000003</v>
      </c>
      <c r="T25" s="15">
        <v>3605.787499999999</v>
      </c>
      <c r="U25" s="14">
        <v>62810</v>
      </c>
      <c r="V25" s="14">
        <f>SUM(S25:U25)</f>
        <v>214320.08650000003</v>
      </c>
      <c r="W25" s="14">
        <v>0</v>
      </c>
      <c r="X25" s="14">
        <f>V25-W25</f>
        <v>214320.08650000003</v>
      </c>
      <c r="Y25" s="12" t="s">
        <v>17</v>
      </c>
      <c r="Z25" s="13" t="s">
        <v>42</v>
      </c>
      <c r="AA25" s="14">
        <v>149383.34198999999</v>
      </c>
      <c r="AB25" s="15">
        <v>3659.8743124999987</v>
      </c>
      <c r="AC25" s="14">
        <v>53525</v>
      </c>
      <c r="AD25" s="14">
        <f>SUM(AA25:AC25)</f>
        <v>206568.21630249999</v>
      </c>
      <c r="AE25" s="14">
        <v>0</v>
      </c>
      <c r="AF25" s="14">
        <f>AD25-AE25</f>
        <v>206568.21630249999</v>
      </c>
    </row>
    <row r="26" spans="1:32" ht="21.95" customHeight="1" x14ac:dyDescent="0.25">
      <c r="A26" s="12" t="s">
        <v>19</v>
      </c>
      <c r="B26" s="13" t="s">
        <v>20</v>
      </c>
      <c r="C26" s="14">
        <v>3701083</v>
      </c>
      <c r="D26" s="14">
        <v>0</v>
      </c>
      <c r="E26" s="14">
        <v>0</v>
      </c>
      <c r="F26" s="14">
        <f>SUM(C26:E26)</f>
        <v>3701083</v>
      </c>
      <c r="G26" s="14">
        <f>+[1]Aplicaciones_eliminadas!F25</f>
        <v>1073806</v>
      </c>
      <c r="H26" s="14">
        <f>F26-G26</f>
        <v>2627277</v>
      </c>
      <c r="I26" s="12" t="s">
        <v>19</v>
      </c>
      <c r="J26" s="13" t="s">
        <v>20</v>
      </c>
      <c r="K26" s="14">
        <v>3738093.8300000033</v>
      </c>
      <c r="L26" s="14">
        <v>0</v>
      </c>
      <c r="M26" s="14">
        <v>0</v>
      </c>
      <c r="N26" s="14">
        <f>SUM(K26:M26)</f>
        <v>3738093.8300000033</v>
      </c>
      <c r="O26" s="14">
        <f>+[1]Aplicaciones_eliminadas!L25</f>
        <v>1089913.0899999999</v>
      </c>
      <c r="P26" s="14">
        <f>N26-O26</f>
        <v>2648180.7400000035</v>
      </c>
      <c r="Q26" s="12" t="s">
        <v>19</v>
      </c>
      <c r="R26" s="13" t="s">
        <v>20</v>
      </c>
      <c r="S26" s="14">
        <v>3775474.7682999969</v>
      </c>
      <c r="T26" s="14">
        <v>0</v>
      </c>
      <c r="U26" s="14">
        <v>0</v>
      </c>
      <c r="V26" s="14">
        <f>SUM(S26:U26)</f>
        <v>3775474.7682999969</v>
      </c>
      <c r="W26" s="14">
        <f>+[1]Aplicaciones_eliminadas!R25</f>
        <v>1106261.7863499997</v>
      </c>
      <c r="X26" s="14">
        <f>V26-W26</f>
        <v>2669212.9819499971</v>
      </c>
      <c r="Y26" s="12" t="s">
        <v>19</v>
      </c>
      <c r="Z26" s="13" t="s">
        <v>20</v>
      </c>
      <c r="AA26" s="14">
        <v>3813229.5159829981</v>
      </c>
      <c r="AB26" s="14">
        <v>0</v>
      </c>
      <c r="AC26" s="14">
        <v>0</v>
      </c>
      <c r="AD26" s="14">
        <f>SUM(AA26:AC26)</f>
        <v>3813229.5159829981</v>
      </c>
      <c r="AE26" s="14">
        <f>+[1]Aplicaciones_eliminadas!X25</f>
        <v>1122855.7131452495</v>
      </c>
      <c r="AF26" s="14">
        <f>AD26-AE26</f>
        <v>2690373.8028377485</v>
      </c>
    </row>
    <row r="27" spans="1:32" ht="21.95" customHeight="1" x14ac:dyDescent="0.25">
      <c r="A27" s="12" t="s">
        <v>21</v>
      </c>
      <c r="B27" s="13" t="s">
        <v>43</v>
      </c>
      <c r="C27" s="14">
        <v>0</v>
      </c>
      <c r="D27" s="14">
        <v>0</v>
      </c>
      <c r="E27" s="14">
        <v>0</v>
      </c>
      <c r="F27" s="14">
        <f>SUM(C27:E27)</f>
        <v>0</v>
      </c>
      <c r="G27" s="14">
        <v>0</v>
      </c>
      <c r="H27" s="14">
        <f>F27-G27</f>
        <v>0</v>
      </c>
      <c r="I27" s="12" t="s">
        <v>21</v>
      </c>
      <c r="J27" s="13" t="s">
        <v>43</v>
      </c>
      <c r="K27" s="14">
        <v>0</v>
      </c>
      <c r="L27" s="14">
        <v>0</v>
      </c>
      <c r="M27" s="14">
        <v>0</v>
      </c>
      <c r="N27" s="14">
        <f>SUM(K27:M27)</f>
        <v>0</v>
      </c>
      <c r="O27" s="14">
        <v>0</v>
      </c>
      <c r="P27" s="14">
        <f>N27-O27</f>
        <v>0</v>
      </c>
      <c r="Q27" s="12" t="s">
        <v>21</v>
      </c>
      <c r="R27" s="13" t="s">
        <v>43</v>
      </c>
      <c r="S27" s="14">
        <v>0</v>
      </c>
      <c r="T27" s="14">
        <v>0</v>
      </c>
      <c r="U27" s="14">
        <v>0</v>
      </c>
      <c r="V27" s="14">
        <f>SUM(S27:U27)</f>
        <v>0</v>
      </c>
      <c r="W27" s="14">
        <v>0</v>
      </c>
      <c r="X27" s="14">
        <f>V27-W27</f>
        <v>0</v>
      </c>
      <c r="Y27" s="12" t="s">
        <v>21</v>
      </c>
      <c r="Z27" s="13" t="s">
        <v>43</v>
      </c>
      <c r="AA27" s="14">
        <v>0</v>
      </c>
      <c r="AB27" s="14">
        <v>0</v>
      </c>
      <c r="AC27" s="14">
        <v>0</v>
      </c>
      <c r="AD27" s="14">
        <f>SUM(AA27:AC27)</f>
        <v>0</v>
      </c>
      <c r="AE27" s="14">
        <v>0</v>
      </c>
      <c r="AF27" s="14">
        <f>AD27-AE27</f>
        <v>0</v>
      </c>
    </row>
    <row r="28" spans="1:32" ht="21.95" customHeight="1" x14ac:dyDescent="0.25">
      <c r="A28" s="12"/>
      <c r="B28" s="16" t="s">
        <v>23</v>
      </c>
      <c r="C28" s="17">
        <f t="shared" ref="C28:H28" si="24">SUM(C23:C27)</f>
        <v>93114080</v>
      </c>
      <c r="D28" s="17">
        <f t="shared" si="24"/>
        <v>1073806</v>
      </c>
      <c r="E28" s="17">
        <f t="shared" si="24"/>
        <v>1508575</v>
      </c>
      <c r="F28" s="17">
        <f t="shared" si="24"/>
        <v>95696461</v>
      </c>
      <c r="G28" s="17">
        <f t="shared" si="24"/>
        <v>1748040</v>
      </c>
      <c r="H28" s="17">
        <f t="shared" si="24"/>
        <v>93948421</v>
      </c>
      <c r="I28" s="12"/>
      <c r="J28" s="16" t="s">
        <v>23</v>
      </c>
      <c r="K28" s="17">
        <f t="shared" ref="K28:P28" si="25">SUM(K23:K27)</f>
        <v>94045220.799999997</v>
      </c>
      <c r="L28" s="17">
        <f t="shared" si="25"/>
        <v>1089913.0899999999</v>
      </c>
      <c r="M28" s="17">
        <f t="shared" si="25"/>
        <v>1497520</v>
      </c>
      <c r="N28" s="17">
        <f t="shared" si="25"/>
        <v>96632653.890000001</v>
      </c>
      <c r="O28" s="17">
        <f t="shared" si="25"/>
        <v>1769201.0299999998</v>
      </c>
      <c r="P28" s="17">
        <f t="shared" si="25"/>
        <v>94863452.860000014</v>
      </c>
      <c r="Q28" s="12"/>
      <c r="R28" s="16" t="s">
        <v>23</v>
      </c>
      <c r="S28" s="17">
        <f t="shared" ref="S28:X28" si="26">SUM(S23:S27)</f>
        <v>94985673.008000121</v>
      </c>
      <c r="T28" s="17">
        <f t="shared" si="26"/>
        <v>1106261.7863499997</v>
      </c>
      <c r="U28" s="17">
        <f t="shared" si="26"/>
        <v>1496710</v>
      </c>
      <c r="V28" s="17">
        <f t="shared" si="26"/>
        <v>97588644.794350132</v>
      </c>
      <c r="W28" s="17">
        <f t="shared" si="26"/>
        <v>1790654.2063499996</v>
      </c>
      <c r="X28" s="17">
        <f t="shared" si="26"/>
        <v>95797990.588000134</v>
      </c>
      <c r="Y28" s="12"/>
      <c r="Z28" s="16" t="s">
        <v>23</v>
      </c>
      <c r="AA28" s="17">
        <f t="shared" ref="AA28:AF28" si="27">SUM(AA23:AA27)</f>
        <v>95935529.73808001</v>
      </c>
      <c r="AB28" s="17">
        <f t="shared" si="27"/>
        <v>1122855.7131452498</v>
      </c>
      <c r="AC28" s="17">
        <f t="shared" si="27"/>
        <v>1496190</v>
      </c>
      <c r="AD28" s="17">
        <f t="shared" si="27"/>
        <v>98554575.451225251</v>
      </c>
      <c r="AE28" s="17">
        <f t="shared" si="27"/>
        <v>1812403.6531452495</v>
      </c>
      <c r="AF28" s="17">
        <f t="shared" si="27"/>
        <v>96742171.798079997</v>
      </c>
    </row>
    <row r="29" spans="1:32" ht="21.95" customHeight="1" x14ac:dyDescent="0.25">
      <c r="A29" s="12" t="s">
        <v>24</v>
      </c>
      <c r="B29" s="13" t="s">
        <v>44</v>
      </c>
      <c r="C29" s="14">
        <v>735650</v>
      </c>
      <c r="D29" s="14">
        <v>0</v>
      </c>
      <c r="E29" s="14">
        <f>+E10</f>
        <v>1276733</v>
      </c>
      <c r="F29" s="14">
        <f>SUM(C29:E29)</f>
        <v>2012383</v>
      </c>
      <c r="G29" s="14">
        <f>+[1]Aplicaciones_eliminadas!F28</f>
        <v>1015000</v>
      </c>
      <c r="H29" s="14">
        <f>F29-G29</f>
        <v>997383</v>
      </c>
      <c r="I29" s="12" t="s">
        <v>24</v>
      </c>
      <c r="J29" s="13" t="s">
        <v>44</v>
      </c>
      <c r="K29" s="14">
        <v>743006.5</v>
      </c>
      <c r="L29" s="14">
        <v>0</v>
      </c>
      <c r="M29" s="14">
        <f>+M10</f>
        <v>7000000</v>
      </c>
      <c r="N29" s="14">
        <f>SUM(K29:M29)</f>
        <v>7743006.5</v>
      </c>
      <c r="O29" s="14">
        <v>0</v>
      </c>
      <c r="P29" s="14">
        <f>N29-O29</f>
        <v>7743006.5</v>
      </c>
      <c r="Q29" s="12" t="s">
        <v>24</v>
      </c>
      <c r="R29" s="13" t="s">
        <v>44</v>
      </c>
      <c r="S29" s="14">
        <v>750436.56499999994</v>
      </c>
      <c r="T29" s="14">
        <v>0</v>
      </c>
      <c r="U29" s="14">
        <f>+U10</f>
        <v>10000000</v>
      </c>
      <c r="V29" s="14">
        <f>SUM(S29:U29)</f>
        <v>10750436.564999999</v>
      </c>
      <c r="W29" s="14">
        <v>0</v>
      </c>
      <c r="X29" s="14">
        <f>V29-W29</f>
        <v>10750436.564999999</v>
      </c>
      <c r="Y29" s="12" t="s">
        <v>24</v>
      </c>
      <c r="Z29" s="13" t="s">
        <v>44</v>
      </c>
      <c r="AA29" s="14">
        <v>757940.93065000011</v>
      </c>
      <c r="AB29" s="14">
        <v>0</v>
      </c>
      <c r="AC29" s="14">
        <f>+AC10</f>
        <v>5000000</v>
      </c>
      <c r="AD29" s="14">
        <f>SUM(AA29:AC29)</f>
        <v>5757940.9306500005</v>
      </c>
      <c r="AE29" s="14">
        <f>+[1]Aplicaciones_eliminadas!X28</f>
        <v>47000</v>
      </c>
      <c r="AF29" s="14">
        <f>AD29-AE29</f>
        <v>5710940.9306500005</v>
      </c>
    </row>
    <row r="30" spans="1:32" ht="21.95" customHeight="1" x14ac:dyDescent="0.25">
      <c r="A30" s="12" t="s">
        <v>26</v>
      </c>
      <c r="B30" s="13" t="s">
        <v>27</v>
      </c>
      <c r="C30" s="14">
        <v>0</v>
      </c>
      <c r="D30" s="14">
        <v>0</v>
      </c>
      <c r="E30" s="14">
        <v>0</v>
      </c>
      <c r="F30" s="14">
        <f>SUM(C30:E30)</f>
        <v>0</v>
      </c>
      <c r="G30" s="14">
        <v>0</v>
      </c>
      <c r="H30" s="14">
        <f>F30-G30</f>
        <v>0</v>
      </c>
      <c r="I30" s="12" t="s">
        <v>26</v>
      </c>
      <c r="J30" s="13" t="s">
        <v>27</v>
      </c>
      <c r="K30" s="14">
        <v>0</v>
      </c>
      <c r="L30" s="14">
        <v>0</v>
      </c>
      <c r="M30" s="14">
        <v>0</v>
      </c>
      <c r="N30" s="14">
        <f>SUM(K30:M30)</f>
        <v>0</v>
      </c>
      <c r="O30" s="14">
        <v>0</v>
      </c>
      <c r="P30" s="14">
        <f>N30-O30</f>
        <v>0</v>
      </c>
      <c r="Q30" s="12" t="s">
        <v>26</v>
      </c>
      <c r="R30" s="13" t="s">
        <v>27</v>
      </c>
      <c r="S30" s="14">
        <v>0</v>
      </c>
      <c r="T30" s="14">
        <v>0</v>
      </c>
      <c r="U30" s="14">
        <v>0</v>
      </c>
      <c r="V30" s="14">
        <f>SUM(S30:U30)</f>
        <v>0</v>
      </c>
      <c r="W30" s="14">
        <v>0</v>
      </c>
      <c r="X30" s="14">
        <f>V30-W30</f>
        <v>0</v>
      </c>
      <c r="Y30" s="12" t="s">
        <v>26</v>
      </c>
      <c r="Z30" s="13" t="s">
        <v>27</v>
      </c>
      <c r="AA30" s="14">
        <v>0</v>
      </c>
      <c r="AB30" s="14">
        <v>0</v>
      </c>
      <c r="AC30" s="14">
        <v>0</v>
      </c>
      <c r="AD30" s="14">
        <f>SUM(AA30:AC30)</f>
        <v>0</v>
      </c>
      <c r="AE30" s="14">
        <v>0</v>
      </c>
      <c r="AF30" s="14">
        <f>AD30-AE30</f>
        <v>0</v>
      </c>
    </row>
    <row r="31" spans="1:32" ht="21.95" customHeight="1" x14ac:dyDescent="0.25">
      <c r="A31" s="12"/>
      <c r="B31" s="16" t="s">
        <v>28</v>
      </c>
      <c r="C31" s="17">
        <f t="shared" ref="C31:H31" si="28">SUM(C29:C30)</f>
        <v>735650</v>
      </c>
      <c r="D31" s="17">
        <f t="shared" si="28"/>
        <v>0</v>
      </c>
      <c r="E31" s="17">
        <f t="shared" si="28"/>
        <v>1276733</v>
      </c>
      <c r="F31" s="17">
        <f t="shared" si="28"/>
        <v>2012383</v>
      </c>
      <c r="G31" s="17">
        <f t="shared" si="28"/>
        <v>1015000</v>
      </c>
      <c r="H31" s="17">
        <f t="shared" si="28"/>
        <v>997383</v>
      </c>
      <c r="I31" s="12"/>
      <c r="J31" s="16" t="s">
        <v>28</v>
      </c>
      <c r="K31" s="17">
        <f t="shared" ref="K31:P31" si="29">SUM(K29:K30)</f>
        <v>743006.5</v>
      </c>
      <c r="L31" s="17">
        <f t="shared" si="29"/>
        <v>0</v>
      </c>
      <c r="M31" s="17">
        <f t="shared" si="29"/>
        <v>7000000</v>
      </c>
      <c r="N31" s="17">
        <f t="shared" si="29"/>
        <v>7743006.5</v>
      </c>
      <c r="O31" s="17">
        <f t="shared" si="29"/>
        <v>0</v>
      </c>
      <c r="P31" s="17">
        <f t="shared" si="29"/>
        <v>7743006.5</v>
      </c>
      <c r="Q31" s="12"/>
      <c r="R31" s="16" t="s">
        <v>28</v>
      </c>
      <c r="S31" s="17">
        <f t="shared" ref="S31:X31" si="30">SUM(S29:S30)</f>
        <v>750436.56499999994</v>
      </c>
      <c r="T31" s="17">
        <f t="shared" si="30"/>
        <v>0</v>
      </c>
      <c r="U31" s="17">
        <f t="shared" si="30"/>
        <v>10000000</v>
      </c>
      <c r="V31" s="17">
        <f t="shared" si="30"/>
        <v>10750436.564999999</v>
      </c>
      <c r="W31" s="17">
        <f t="shared" si="30"/>
        <v>0</v>
      </c>
      <c r="X31" s="17">
        <f t="shared" si="30"/>
        <v>10750436.564999999</v>
      </c>
      <c r="Y31" s="12"/>
      <c r="Z31" s="16" t="s">
        <v>28</v>
      </c>
      <c r="AA31" s="17">
        <f t="shared" ref="AA31:AF31" si="31">SUM(AA29:AA30)</f>
        <v>757940.93065000011</v>
      </c>
      <c r="AB31" s="17">
        <f t="shared" si="31"/>
        <v>0</v>
      </c>
      <c r="AC31" s="17">
        <f t="shared" si="31"/>
        <v>5000000</v>
      </c>
      <c r="AD31" s="17">
        <f t="shared" si="31"/>
        <v>5757940.9306500005</v>
      </c>
      <c r="AE31" s="17">
        <f t="shared" si="31"/>
        <v>47000</v>
      </c>
      <c r="AF31" s="17">
        <f t="shared" si="31"/>
        <v>5710940.9306500005</v>
      </c>
    </row>
    <row r="32" spans="1:32" ht="21.95" customHeight="1" x14ac:dyDescent="0.25">
      <c r="A32" s="12"/>
      <c r="B32" s="18" t="s">
        <v>12</v>
      </c>
      <c r="C32" s="19">
        <f t="shared" ref="C32:H32" si="32">C28+C31</f>
        <v>93849730</v>
      </c>
      <c r="D32" s="19">
        <f t="shared" si="32"/>
        <v>1073806</v>
      </c>
      <c r="E32" s="19">
        <f t="shared" si="32"/>
        <v>2785308</v>
      </c>
      <c r="F32" s="19">
        <f t="shared" si="32"/>
        <v>97708844</v>
      </c>
      <c r="G32" s="19">
        <f t="shared" si="32"/>
        <v>2763040</v>
      </c>
      <c r="H32" s="19">
        <f t="shared" si="32"/>
        <v>94945804</v>
      </c>
      <c r="I32" s="12"/>
      <c r="J32" s="18" t="s">
        <v>12</v>
      </c>
      <c r="K32" s="19">
        <f t="shared" ref="K32:P32" si="33">K28+K31</f>
        <v>94788227.299999997</v>
      </c>
      <c r="L32" s="19">
        <f t="shared" si="33"/>
        <v>1089913.0899999999</v>
      </c>
      <c r="M32" s="19">
        <f t="shared" si="33"/>
        <v>8497520</v>
      </c>
      <c r="N32" s="19">
        <f t="shared" si="33"/>
        <v>104375660.39</v>
      </c>
      <c r="O32" s="19">
        <f t="shared" si="33"/>
        <v>1769201.0299999998</v>
      </c>
      <c r="P32" s="19">
        <f t="shared" si="33"/>
        <v>102606459.36000001</v>
      </c>
      <c r="Q32" s="12"/>
      <c r="R32" s="18" t="s">
        <v>12</v>
      </c>
      <c r="S32" s="19">
        <f t="shared" ref="S32:X32" si="34">S28+S31</f>
        <v>95736109.573000118</v>
      </c>
      <c r="T32" s="19">
        <f t="shared" si="34"/>
        <v>1106261.7863499997</v>
      </c>
      <c r="U32" s="19">
        <f t="shared" si="34"/>
        <v>11496710</v>
      </c>
      <c r="V32" s="19">
        <f t="shared" si="34"/>
        <v>108339081.35935013</v>
      </c>
      <c r="W32" s="19">
        <f t="shared" si="34"/>
        <v>1790654.2063499996</v>
      </c>
      <c r="X32" s="19">
        <f t="shared" si="34"/>
        <v>106548427.15300013</v>
      </c>
      <c r="Y32" s="12"/>
      <c r="Z32" s="18" t="s">
        <v>12</v>
      </c>
      <c r="AA32" s="19">
        <f t="shared" ref="AA32:AF32" si="35">AA28+AA31</f>
        <v>96693470.668730006</v>
      </c>
      <c r="AB32" s="19">
        <f t="shared" si="35"/>
        <v>1122855.7131452498</v>
      </c>
      <c r="AC32" s="19">
        <f t="shared" si="35"/>
        <v>6496190</v>
      </c>
      <c r="AD32" s="19">
        <f t="shared" si="35"/>
        <v>104312516.38187525</v>
      </c>
      <c r="AE32" s="19">
        <f t="shared" si="35"/>
        <v>1859403.6531452495</v>
      </c>
      <c r="AF32" s="19">
        <f t="shared" si="35"/>
        <v>102453112.72872999</v>
      </c>
    </row>
    <row r="33" spans="1:32" ht="21.95" customHeight="1" x14ac:dyDescent="0.25">
      <c r="A33" s="12"/>
      <c r="B33" s="18" t="s">
        <v>29</v>
      </c>
      <c r="C33" s="19"/>
      <c r="D33" s="19"/>
      <c r="E33" s="14"/>
      <c r="F33" s="14"/>
      <c r="G33" s="14"/>
      <c r="H33" s="14">
        <f>F33-G33</f>
        <v>0</v>
      </c>
      <c r="I33" s="12"/>
      <c r="J33" s="18" t="s">
        <v>29</v>
      </c>
      <c r="K33" s="19"/>
      <c r="L33" s="19"/>
      <c r="M33" s="14"/>
      <c r="N33" s="14"/>
      <c r="O33" s="14"/>
      <c r="P33" s="14">
        <f>N33-O33</f>
        <v>0</v>
      </c>
      <c r="Q33" s="12"/>
      <c r="R33" s="18" t="s">
        <v>29</v>
      </c>
      <c r="S33" s="19"/>
      <c r="T33" s="19"/>
      <c r="U33" s="14"/>
      <c r="V33" s="14"/>
      <c r="W33" s="14"/>
      <c r="X33" s="14">
        <f>V33-W33</f>
        <v>0</v>
      </c>
      <c r="Y33" s="12"/>
      <c r="Z33" s="18" t="s">
        <v>29</v>
      </c>
      <c r="AA33" s="19"/>
      <c r="AB33" s="19"/>
      <c r="AC33" s="14"/>
      <c r="AD33" s="14"/>
      <c r="AE33" s="14"/>
      <c r="AF33" s="14">
        <f>AD33-AE33</f>
        <v>0</v>
      </c>
    </row>
    <row r="34" spans="1:32" ht="21.95" customHeight="1" x14ac:dyDescent="0.25">
      <c r="A34" s="12" t="s">
        <v>30</v>
      </c>
      <c r="B34" s="13" t="s">
        <v>31</v>
      </c>
      <c r="C34" s="14">
        <v>30</v>
      </c>
      <c r="D34" s="14">
        <v>0</v>
      </c>
      <c r="E34" s="14">
        <v>0</v>
      </c>
      <c r="F34" s="14">
        <f>SUM(C34:E34)</f>
        <v>30</v>
      </c>
      <c r="G34" s="14">
        <v>0</v>
      </c>
      <c r="H34" s="14">
        <f>F34-G34</f>
        <v>30</v>
      </c>
      <c r="I34" s="12" t="s">
        <v>30</v>
      </c>
      <c r="J34" s="13" t="s">
        <v>31</v>
      </c>
      <c r="K34" s="14">
        <v>30.3</v>
      </c>
      <c r="L34" s="14">
        <v>0</v>
      </c>
      <c r="M34" s="14">
        <v>0</v>
      </c>
      <c r="N34" s="14">
        <f>SUM(K34:M34)</f>
        <v>30.3</v>
      </c>
      <c r="O34" s="14">
        <v>0</v>
      </c>
      <c r="P34" s="14">
        <f>N34-O34</f>
        <v>30.3</v>
      </c>
      <c r="Q34" s="12" t="s">
        <v>30</v>
      </c>
      <c r="R34" s="13" t="s">
        <v>31</v>
      </c>
      <c r="S34" s="14">
        <v>30.603000000000002</v>
      </c>
      <c r="T34" s="14">
        <v>0</v>
      </c>
      <c r="U34" s="14">
        <v>0</v>
      </c>
      <c r="V34" s="14">
        <f>SUM(S34:U34)</f>
        <v>30.603000000000002</v>
      </c>
      <c r="W34" s="14">
        <v>0</v>
      </c>
      <c r="X34" s="14">
        <f>V34-W34</f>
        <v>30.603000000000002</v>
      </c>
      <c r="Y34" s="12" t="s">
        <v>30</v>
      </c>
      <c r="Z34" s="13" t="s">
        <v>31</v>
      </c>
      <c r="AA34" s="14">
        <v>30.909030000000001</v>
      </c>
      <c r="AB34" s="14">
        <v>0</v>
      </c>
      <c r="AC34" s="14">
        <v>0</v>
      </c>
      <c r="AD34" s="14">
        <f>SUM(AA34:AC34)</f>
        <v>30.909030000000001</v>
      </c>
      <c r="AE34" s="14">
        <v>0</v>
      </c>
      <c r="AF34" s="14">
        <f>AD34-AE34</f>
        <v>30.909030000000001</v>
      </c>
    </row>
    <row r="35" spans="1:32" ht="21.95" customHeight="1" x14ac:dyDescent="0.25">
      <c r="A35" s="12" t="s">
        <v>32</v>
      </c>
      <c r="B35" s="13" t="s">
        <v>33</v>
      </c>
      <c r="C35" s="14">
        <v>0</v>
      </c>
      <c r="D35" s="14">
        <v>0</v>
      </c>
      <c r="E35" s="14">
        <v>0</v>
      </c>
      <c r="F35" s="14">
        <f>SUM(C35:E35)</f>
        <v>0</v>
      </c>
      <c r="G35" s="14">
        <v>0</v>
      </c>
      <c r="H35" s="14">
        <f>F35-G35</f>
        <v>0</v>
      </c>
      <c r="I35" s="12" t="s">
        <v>32</v>
      </c>
      <c r="J35" s="13" t="s">
        <v>33</v>
      </c>
      <c r="K35" s="14">
        <v>0</v>
      </c>
      <c r="L35" s="14">
        <v>0</v>
      </c>
      <c r="M35" s="14">
        <v>0</v>
      </c>
      <c r="N35" s="14">
        <f>SUM(K35:M35)</f>
        <v>0</v>
      </c>
      <c r="O35" s="14">
        <v>0</v>
      </c>
      <c r="P35" s="14">
        <f>N35-O35</f>
        <v>0</v>
      </c>
      <c r="Q35" s="12" t="s">
        <v>32</v>
      </c>
      <c r="R35" s="13" t="s">
        <v>33</v>
      </c>
      <c r="S35" s="14">
        <v>0</v>
      </c>
      <c r="T35" s="14">
        <v>0</v>
      </c>
      <c r="U35" s="14">
        <v>0</v>
      </c>
      <c r="V35" s="14">
        <f>SUM(S35:U35)</f>
        <v>0</v>
      </c>
      <c r="W35" s="14">
        <v>0</v>
      </c>
      <c r="X35" s="14">
        <f>V35-W35</f>
        <v>0</v>
      </c>
      <c r="Y35" s="12" t="s">
        <v>32</v>
      </c>
      <c r="Z35" s="13" t="s">
        <v>33</v>
      </c>
      <c r="AA35" s="14">
        <v>0</v>
      </c>
      <c r="AB35" s="14">
        <v>0</v>
      </c>
      <c r="AC35" s="14">
        <v>0</v>
      </c>
      <c r="AD35" s="14">
        <f>SUM(AA35:AC35)</f>
        <v>0</v>
      </c>
      <c r="AE35" s="14">
        <v>0</v>
      </c>
      <c r="AF35" s="14">
        <f>AD35-AE35</f>
        <v>0</v>
      </c>
    </row>
    <row r="36" spans="1:32" s="24" customFormat="1" ht="21.95" customHeight="1" x14ac:dyDescent="0.2">
      <c r="A36" s="12"/>
      <c r="B36" s="16" t="s">
        <v>34</v>
      </c>
      <c r="C36" s="17">
        <f t="shared" ref="C36:H36" si="36">SUM(C34:C35)</f>
        <v>30</v>
      </c>
      <c r="D36" s="17">
        <f t="shared" si="36"/>
        <v>0</v>
      </c>
      <c r="E36" s="17">
        <f t="shared" si="36"/>
        <v>0</v>
      </c>
      <c r="F36" s="17">
        <f t="shared" si="36"/>
        <v>30</v>
      </c>
      <c r="G36" s="17">
        <f t="shared" si="36"/>
        <v>0</v>
      </c>
      <c r="H36" s="17">
        <f t="shared" si="36"/>
        <v>30</v>
      </c>
      <c r="I36" s="12"/>
      <c r="J36" s="16" t="s">
        <v>34</v>
      </c>
      <c r="K36" s="17">
        <f t="shared" ref="K36:P36" si="37">SUM(K34:K35)</f>
        <v>30.3</v>
      </c>
      <c r="L36" s="17">
        <f t="shared" si="37"/>
        <v>0</v>
      </c>
      <c r="M36" s="17">
        <f t="shared" si="37"/>
        <v>0</v>
      </c>
      <c r="N36" s="17">
        <f t="shared" si="37"/>
        <v>30.3</v>
      </c>
      <c r="O36" s="17">
        <f t="shared" si="37"/>
        <v>0</v>
      </c>
      <c r="P36" s="17">
        <f t="shared" si="37"/>
        <v>30.3</v>
      </c>
      <c r="Q36" s="12"/>
      <c r="R36" s="16" t="s">
        <v>34</v>
      </c>
      <c r="S36" s="17">
        <f t="shared" ref="S36:X36" si="38">SUM(S34:S35)</f>
        <v>30.603000000000002</v>
      </c>
      <c r="T36" s="17">
        <f t="shared" si="38"/>
        <v>0</v>
      </c>
      <c r="U36" s="17">
        <f t="shared" si="38"/>
        <v>0</v>
      </c>
      <c r="V36" s="17">
        <f t="shared" si="38"/>
        <v>30.603000000000002</v>
      </c>
      <c r="W36" s="17">
        <f t="shared" si="38"/>
        <v>0</v>
      </c>
      <c r="X36" s="17">
        <f t="shared" si="38"/>
        <v>30.603000000000002</v>
      </c>
      <c r="Y36" s="12"/>
      <c r="Z36" s="16" t="s">
        <v>34</v>
      </c>
      <c r="AA36" s="17">
        <f t="shared" ref="AA36:AF36" si="39">SUM(AA34:AA35)</f>
        <v>30.909030000000001</v>
      </c>
      <c r="AB36" s="17">
        <f t="shared" si="39"/>
        <v>0</v>
      </c>
      <c r="AC36" s="17">
        <f t="shared" si="39"/>
        <v>0</v>
      </c>
      <c r="AD36" s="17">
        <f t="shared" si="39"/>
        <v>30.909030000000001</v>
      </c>
      <c r="AE36" s="17">
        <f t="shared" si="39"/>
        <v>0</v>
      </c>
      <c r="AF36" s="17">
        <f t="shared" si="39"/>
        <v>30.909030000000001</v>
      </c>
    </row>
    <row r="37" spans="1:32" ht="21.95" customHeight="1" x14ac:dyDescent="0.25">
      <c r="A37" s="20"/>
      <c r="B37" s="21" t="s">
        <v>29</v>
      </c>
      <c r="C37" s="22">
        <f t="shared" ref="C37:H37" si="40">+C36</f>
        <v>30</v>
      </c>
      <c r="D37" s="22">
        <f t="shared" si="40"/>
        <v>0</v>
      </c>
      <c r="E37" s="22">
        <f t="shared" si="40"/>
        <v>0</v>
      </c>
      <c r="F37" s="22">
        <f t="shared" si="40"/>
        <v>30</v>
      </c>
      <c r="G37" s="22">
        <f t="shared" si="40"/>
        <v>0</v>
      </c>
      <c r="H37" s="22">
        <f t="shared" si="40"/>
        <v>30</v>
      </c>
      <c r="I37" s="20"/>
      <c r="J37" s="21" t="s">
        <v>29</v>
      </c>
      <c r="K37" s="22">
        <f t="shared" ref="K37:P37" si="41">+K36</f>
        <v>30.3</v>
      </c>
      <c r="L37" s="22">
        <f t="shared" si="41"/>
        <v>0</v>
      </c>
      <c r="M37" s="22">
        <f t="shared" si="41"/>
        <v>0</v>
      </c>
      <c r="N37" s="22">
        <f t="shared" si="41"/>
        <v>30.3</v>
      </c>
      <c r="O37" s="22">
        <f t="shared" si="41"/>
        <v>0</v>
      </c>
      <c r="P37" s="22">
        <f t="shared" si="41"/>
        <v>30.3</v>
      </c>
      <c r="Q37" s="20"/>
      <c r="R37" s="21" t="s">
        <v>29</v>
      </c>
      <c r="S37" s="22">
        <f t="shared" ref="S37:X37" si="42">+S36</f>
        <v>30.603000000000002</v>
      </c>
      <c r="T37" s="22">
        <f t="shared" si="42"/>
        <v>0</v>
      </c>
      <c r="U37" s="22">
        <f t="shared" si="42"/>
        <v>0</v>
      </c>
      <c r="V37" s="22">
        <f t="shared" si="42"/>
        <v>30.603000000000002</v>
      </c>
      <c r="W37" s="22">
        <f t="shared" si="42"/>
        <v>0</v>
      </c>
      <c r="X37" s="22">
        <f t="shared" si="42"/>
        <v>30.603000000000002</v>
      </c>
      <c r="Y37" s="20"/>
      <c r="Z37" s="21" t="s">
        <v>29</v>
      </c>
      <c r="AA37" s="22">
        <f t="shared" ref="AA37:AF37" si="43">+AA36</f>
        <v>30.909030000000001</v>
      </c>
      <c r="AB37" s="22">
        <f t="shared" si="43"/>
        <v>0</v>
      </c>
      <c r="AC37" s="22">
        <f t="shared" si="43"/>
        <v>0</v>
      </c>
      <c r="AD37" s="22">
        <f t="shared" si="43"/>
        <v>30.909030000000001</v>
      </c>
      <c r="AE37" s="22">
        <f t="shared" si="43"/>
        <v>0</v>
      </c>
      <c r="AF37" s="22">
        <f t="shared" si="43"/>
        <v>30.909030000000001</v>
      </c>
    </row>
    <row r="38" spans="1:32" ht="21.95" customHeight="1" x14ac:dyDescent="0.25">
      <c r="A38" s="12"/>
      <c r="B38" s="16" t="s">
        <v>35</v>
      </c>
      <c r="C38" s="17">
        <f t="shared" ref="C38:H38" si="44">+C37+C32</f>
        <v>93849760</v>
      </c>
      <c r="D38" s="17">
        <f t="shared" si="44"/>
        <v>1073806</v>
      </c>
      <c r="E38" s="17">
        <f t="shared" si="44"/>
        <v>2785308</v>
      </c>
      <c r="F38" s="17">
        <f t="shared" si="44"/>
        <v>97708874</v>
      </c>
      <c r="G38" s="17">
        <f t="shared" si="44"/>
        <v>2763040</v>
      </c>
      <c r="H38" s="17">
        <f t="shared" si="44"/>
        <v>94945834</v>
      </c>
      <c r="I38" s="12"/>
      <c r="J38" s="16" t="s">
        <v>35</v>
      </c>
      <c r="K38" s="17">
        <f t="shared" ref="K38:P38" si="45">+K37+K32</f>
        <v>94788257.599999994</v>
      </c>
      <c r="L38" s="17">
        <f t="shared" si="45"/>
        <v>1089913.0899999999</v>
      </c>
      <c r="M38" s="17">
        <f t="shared" si="45"/>
        <v>8497520</v>
      </c>
      <c r="N38" s="17">
        <f t="shared" si="45"/>
        <v>104375690.69</v>
      </c>
      <c r="O38" s="17">
        <f t="shared" si="45"/>
        <v>1769201.0299999998</v>
      </c>
      <c r="P38" s="17">
        <f t="shared" si="45"/>
        <v>102606489.66000001</v>
      </c>
      <c r="Q38" s="12"/>
      <c r="R38" s="16" t="s">
        <v>35</v>
      </c>
      <c r="S38" s="17">
        <f t="shared" ref="S38:X38" si="46">+S37+S32</f>
        <v>95736140.176000118</v>
      </c>
      <c r="T38" s="17">
        <f t="shared" si="46"/>
        <v>1106261.7863499997</v>
      </c>
      <c r="U38" s="17">
        <f t="shared" si="46"/>
        <v>11496710</v>
      </c>
      <c r="V38" s="17">
        <f t="shared" si="46"/>
        <v>108339111.96235013</v>
      </c>
      <c r="W38" s="17">
        <f t="shared" si="46"/>
        <v>1790654.2063499996</v>
      </c>
      <c r="X38" s="17">
        <f t="shared" si="46"/>
        <v>106548457.75600013</v>
      </c>
      <c r="Y38" s="12"/>
      <c r="Z38" s="16" t="s">
        <v>35</v>
      </c>
      <c r="AA38" s="17">
        <f t="shared" ref="AA38:AF38" si="47">+AA37+AA32</f>
        <v>96693501.577760011</v>
      </c>
      <c r="AB38" s="17">
        <f t="shared" si="47"/>
        <v>1122855.7131452498</v>
      </c>
      <c r="AC38" s="17">
        <f t="shared" si="47"/>
        <v>6496190</v>
      </c>
      <c r="AD38" s="17">
        <f t="shared" si="47"/>
        <v>104312547.29090525</v>
      </c>
      <c r="AE38" s="17">
        <f t="shared" si="47"/>
        <v>1859403.6531452495</v>
      </c>
      <c r="AF38" s="17">
        <f t="shared" si="47"/>
        <v>102453143.63776</v>
      </c>
    </row>
    <row r="39" spans="1:32" x14ac:dyDescent="0.25">
      <c r="A39" s="25"/>
      <c r="B39" s="26"/>
      <c r="C39" s="27"/>
      <c r="D39" s="27"/>
      <c r="E39" s="27"/>
      <c r="F39" s="27"/>
      <c r="G39" s="27"/>
      <c r="H39" s="27"/>
      <c r="I39" s="25"/>
      <c r="J39" s="26"/>
      <c r="K39" s="27"/>
      <c r="L39" s="27"/>
      <c r="M39" s="27"/>
      <c r="N39" s="27"/>
      <c r="O39" s="27"/>
      <c r="P39" s="27"/>
      <c r="Q39" s="25"/>
      <c r="R39" s="26"/>
      <c r="S39" s="27"/>
      <c r="T39" s="27"/>
      <c r="U39" s="27"/>
      <c r="V39" s="27"/>
      <c r="W39" s="27"/>
      <c r="X39" s="27"/>
      <c r="Y39" s="25"/>
      <c r="Z39" s="26"/>
      <c r="AA39" s="27"/>
      <c r="AB39" s="27"/>
      <c r="AC39" s="27"/>
      <c r="AD39" s="27"/>
      <c r="AE39" s="27"/>
      <c r="AF39" s="27"/>
    </row>
    <row r="40" spans="1:32" x14ac:dyDescent="0.25">
      <c r="A40" s="25"/>
      <c r="B40" s="26"/>
      <c r="C40" s="27"/>
      <c r="D40" s="27"/>
      <c r="E40" s="27"/>
      <c r="F40" s="27"/>
      <c r="G40" s="27"/>
      <c r="H40" s="27"/>
      <c r="I40" s="25"/>
      <c r="J40" s="26"/>
      <c r="K40" s="27"/>
      <c r="L40" s="27"/>
      <c r="M40" s="27"/>
      <c r="N40" s="27"/>
      <c r="O40" s="27"/>
      <c r="P40" s="27"/>
      <c r="Q40" s="25"/>
      <c r="R40" s="26"/>
      <c r="S40" s="27"/>
      <c r="T40" s="27"/>
      <c r="U40" s="27"/>
      <c r="V40" s="27"/>
      <c r="W40" s="27"/>
      <c r="X40" s="27"/>
      <c r="Y40" s="25"/>
      <c r="Z40" s="26"/>
      <c r="AA40" s="27"/>
      <c r="AB40" s="27"/>
      <c r="AC40" s="27"/>
      <c r="AD40" s="27"/>
      <c r="AE40" s="27"/>
      <c r="AF40" s="27"/>
    </row>
    <row r="41" spans="1:32" x14ac:dyDescent="0.25">
      <c r="A41" s="25"/>
      <c r="B41" s="26"/>
      <c r="C41" s="27"/>
      <c r="D41" s="27"/>
      <c r="E41" s="27"/>
      <c r="F41" s="27"/>
      <c r="G41" s="27"/>
      <c r="H41" s="27"/>
      <c r="I41" s="25"/>
      <c r="J41" s="26"/>
      <c r="K41" s="27"/>
      <c r="L41" s="27"/>
      <c r="M41" s="27"/>
      <c r="N41" s="27"/>
      <c r="O41" s="27"/>
      <c r="P41" s="27"/>
      <c r="Q41" s="25"/>
      <c r="R41" s="26"/>
      <c r="S41" s="27"/>
      <c r="T41" s="27"/>
      <c r="U41" s="27"/>
      <c r="V41" s="27"/>
      <c r="W41" s="27"/>
      <c r="X41" s="27"/>
      <c r="Y41" s="25"/>
      <c r="Z41" s="26"/>
      <c r="AA41" s="27"/>
      <c r="AB41" s="27"/>
      <c r="AC41" s="27"/>
      <c r="AD41" s="27"/>
      <c r="AE41" s="27"/>
      <c r="AF41" s="27"/>
    </row>
    <row r="42" spans="1:32" x14ac:dyDescent="0.25">
      <c r="A42" s="25"/>
      <c r="B42" s="26"/>
      <c r="C42" s="27"/>
      <c r="D42" s="27"/>
      <c r="E42" s="27"/>
      <c r="F42" s="27"/>
      <c r="G42" s="27"/>
      <c r="H42" s="27"/>
      <c r="I42" s="25"/>
      <c r="J42" s="26"/>
      <c r="K42" s="27"/>
      <c r="L42" s="27"/>
      <c r="M42" s="27"/>
      <c r="N42" s="27"/>
      <c r="O42" s="27"/>
      <c r="P42" s="27"/>
      <c r="Q42" s="25"/>
      <c r="R42" s="26"/>
      <c r="S42" s="27"/>
      <c r="T42" s="27"/>
      <c r="U42" s="27"/>
      <c r="V42" s="27"/>
      <c r="W42" s="27"/>
      <c r="X42" s="27"/>
      <c r="Y42" s="25"/>
      <c r="Z42" s="26"/>
      <c r="AA42" s="27"/>
      <c r="AB42" s="27"/>
      <c r="AC42" s="27"/>
      <c r="AD42" s="27"/>
      <c r="AE42" s="27"/>
      <c r="AF42" s="27"/>
    </row>
    <row r="43" spans="1:32" x14ac:dyDescent="0.25">
      <c r="A43" s="25"/>
      <c r="B43" s="26"/>
      <c r="C43" s="27"/>
      <c r="D43" s="27"/>
      <c r="E43" s="27"/>
      <c r="F43" s="27"/>
      <c r="G43" s="27"/>
      <c r="H43" s="27"/>
      <c r="I43" s="25"/>
      <c r="J43" s="26"/>
      <c r="K43" s="27"/>
      <c r="L43" s="27"/>
      <c r="M43" s="27"/>
      <c r="N43" s="27"/>
      <c r="O43" s="27"/>
      <c r="P43" s="27"/>
      <c r="Q43" s="25"/>
      <c r="R43" s="26"/>
      <c r="S43" s="27"/>
      <c r="T43" s="27"/>
      <c r="U43" s="27"/>
      <c r="V43" s="27"/>
      <c r="W43" s="27"/>
      <c r="X43" s="27"/>
      <c r="Y43" s="25"/>
      <c r="Z43" s="26"/>
      <c r="AA43" s="27"/>
      <c r="AB43" s="27"/>
      <c r="AC43" s="27"/>
      <c r="AD43" s="27"/>
      <c r="AE43" s="27"/>
      <c r="AF43" s="27"/>
    </row>
    <row r="44" spans="1:32" x14ac:dyDescent="0.25">
      <c r="A44" s="25"/>
      <c r="B44" s="26"/>
      <c r="C44" s="27"/>
      <c r="D44" s="27"/>
      <c r="E44" s="27"/>
      <c r="F44" s="27"/>
      <c r="G44" s="27"/>
      <c r="H44" s="27"/>
      <c r="I44" s="25"/>
      <c r="J44" s="26"/>
      <c r="K44" s="27"/>
      <c r="L44" s="27"/>
      <c r="M44" s="27"/>
      <c r="N44" s="27"/>
      <c r="O44" s="27"/>
      <c r="P44" s="27"/>
      <c r="Q44" s="25"/>
      <c r="R44" s="26"/>
      <c r="S44" s="27"/>
      <c r="T44" s="27"/>
      <c r="U44" s="27"/>
      <c r="V44" s="27"/>
      <c r="W44" s="27"/>
      <c r="X44" s="27"/>
      <c r="Y44" s="25"/>
      <c r="Z44" s="26"/>
      <c r="AA44" s="27"/>
      <c r="AB44" s="27"/>
      <c r="AC44" s="27"/>
      <c r="AD44" s="27"/>
      <c r="AE44" s="27"/>
      <c r="AF44" s="27"/>
    </row>
    <row r="45" spans="1:32" x14ac:dyDescent="0.25">
      <c r="A45" s="25"/>
      <c r="B45" s="26"/>
      <c r="C45" s="27"/>
      <c r="D45" s="27"/>
      <c r="E45" s="27"/>
      <c r="F45" s="27"/>
      <c r="G45" s="27"/>
      <c r="H45" s="27"/>
      <c r="I45" s="25"/>
      <c r="J45" s="26"/>
      <c r="K45" s="27"/>
      <c r="L45" s="27"/>
      <c r="M45" s="27"/>
      <c r="N45" s="27"/>
      <c r="O45" s="27"/>
      <c r="P45" s="27"/>
      <c r="Q45" s="25"/>
      <c r="R45" s="26"/>
      <c r="S45" s="27"/>
      <c r="T45" s="27"/>
      <c r="U45" s="27"/>
      <c r="V45" s="27"/>
      <c r="W45" s="27"/>
      <c r="X45" s="27"/>
      <c r="Y45" s="25"/>
      <c r="Z45" s="26"/>
      <c r="AA45" s="27"/>
      <c r="AB45" s="27"/>
      <c r="AC45" s="27"/>
      <c r="AD45" s="27"/>
      <c r="AE45" s="27"/>
      <c r="AF45" s="27"/>
    </row>
    <row r="46" spans="1:32" x14ac:dyDescent="0.25">
      <c r="A46" s="25"/>
      <c r="B46" s="26"/>
      <c r="C46" s="27"/>
      <c r="D46" s="27"/>
      <c r="E46" s="27"/>
      <c r="F46" s="27"/>
      <c r="G46" s="27"/>
      <c r="H46" s="27"/>
      <c r="I46" s="25"/>
      <c r="J46" s="26"/>
      <c r="K46" s="27"/>
      <c r="L46" s="27"/>
      <c r="M46" s="27"/>
      <c r="N46" s="27"/>
      <c r="O46" s="27"/>
      <c r="P46" s="27"/>
      <c r="Q46" s="25"/>
      <c r="R46" s="26"/>
      <c r="S46" s="27"/>
      <c r="T46" s="27"/>
      <c r="U46" s="27"/>
      <c r="V46" s="27"/>
      <c r="W46" s="27"/>
      <c r="X46" s="27"/>
      <c r="Y46" s="25"/>
      <c r="Z46" s="26"/>
      <c r="AA46" s="27"/>
      <c r="AB46" s="27"/>
      <c r="AC46" s="27"/>
      <c r="AD46" s="27"/>
      <c r="AE46" s="27"/>
      <c r="AF46" s="27"/>
    </row>
    <row r="47" spans="1:32" x14ac:dyDescent="0.25">
      <c r="A47" s="25"/>
      <c r="B47" s="26"/>
      <c r="C47" s="27"/>
      <c r="D47" s="27"/>
      <c r="E47" s="27"/>
      <c r="F47" s="27"/>
      <c r="G47" s="27"/>
      <c r="H47" s="27"/>
      <c r="I47" s="25"/>
      <c r="J47" s="26"/>
      <c r="K47" s="27"/>
      <c r="L47" s="27"/>
      <c r="M47" s="27"/>
      <c r="N47" s="27"/>
      <c r="O47" s="27"/>
      <c r="P47" s="27"/>
      <c r="Q47" s="25"/>
      <c r="R47" s="26"/>
      <c r="S47" s="27"/>
      <c r="T47" s="27"/>
      <c r="U47" s="27"/>
      <c r="V47" s="27"/>
      <c r="W47" s="27"/>
      <c r="X47" s="27"/>
      <c r="Y47" s="25"/>
      <c r="Z47" s="26"/>
      <c r="AA47" s="27"/>
      <c r="AB47" s="27"/>
      <c r="AC47" s="27"/>
      <c r="AD47" s="27"/>
      <c r="AE47" s="27"/>
      <c r="AF47" s="27"/>
    </row>
    <row r="48" spans="1:32" x14ac:dyDescent="0.25">
      <c r="A48" s="25"/>
      <c r="B48" s="26"/>
      <c r="C48" s="27"/>
      <c r="D48" s="27"/>
      <c r="E48" s="27"/>
      <c r="F48" s="27"/>
      <c r="G48" s="27"/>
      <c r="H48" s="27"/>
      <c r="I48" s="25"/>
      <c r="J48" s="26"/>
      <c r="K48" s="27"/>
      <c r="L48" s="27"/>
      <c r="M48" s="27"/>
      <c r="N48" s="27"/>
      <c r="O48" s="27"/>
      <c r="P48" s="27"/>
      <c r="Q48" s="25"/>
      <c r="R48" s="26"/>
      <c r="S48" s="27"/>
      <c r="T48" s="27"/>
      <c r="U48" s="27"/>
      <c r="V48" s="27"/>
      <c r="W48" s="27"/>
      <c r="X48" s="27"/>
      <c r="Y48" s="25"/>
      <c r="Z48" s="26"/>
      <c r="AA48" s="27"/>
      <c r="AB48" s="27"/>
      <c r="AC48" s="27"/>
      <c r="AD48" s="27"/>
      <c r="AE48" s="27"/>
      <c r="AF48" s="27"/>
    </row>
    <row r="49" spans="1:32" x14ac:dyDescent="0.25">
      <c r="A49" s="25"/>
      <c r="B49" s="26"/>
      <c r="C49" s="27"/>
      <c r="D49" s="27"/>
      <c r="E49" s="27"/>
      <c r="F49" s="27"/>
      <c r="G49" s="27"/>
      <c r="H49" s="27"/>
      <c r="I49" s="25"/>
      <c r="J49" s="26"/>
      <c r="K49" s="27"/>
      <c r="L49" s="27"/>
      <c r="M49" s="27"/>
      <c r="N49" s="27"/>
      <c r="O49" s="27"/>
      <c r="P49" s="27"/>
      <c r="Q49" s="25"/>
      <c r="R49" s="26"/>
      <c r="S49" s="27"/>
      <c r="T49" s="27"/>
      <c r="U49" s="27"/>
      <c r="V49" s="27"/>
      <c r="W49" s="27"/>
      <c r="X49" s="27"/>
      <c r="Y49" s="25"/>
      <c r="Z49" s="26"/>
      <c r="AA49" s="27"/>
      <c r="AB49" s="27"/>
      <c r="AC49" s="27"/>
      <c r="AD49" s="27"/>
      <c r="AE49" s="27"/>
      <c r="AF49" s="27"/>
    </row>
    <row r="50" spans="1:32" x14ac:dyDescent="0.25">
      <c r="A50" s="25"/>
      <c r="B50" s="26"/>
      <c r="C50" s="27"/>
      <c r="D50" s="27"/>
      <c r="E50" s="27"/>
      <c r="F50" s="27"/>
      <c r="G50" s="27"/>
      <c r="H50" s="27"/>
      <c r="I50" s="25"/>
      <c r="J50" s="26"/>
      <c r="K50" s="27"/>
      <c r="L50" s="27"/>
      <c r="M50" s="27"/>
      <c r="N50" s="27"/>
      <c r="O50" s="27"/>
      <c r="P50" s="27"/>
      <c r="Q50" s="25"/>
      <c r="R50" s="26"/>
      <c r="S50" s="27"/>
      <c r="T50" s="27"/>
      <c r="U50" s="27"/>
      <c r="V50" s="27"/>
      <c r="W50" s="27"/>
      <c r="X50" s="27"/>
      <c r="Y50" s="25"/>
      <c r="Z50" s="26"/>
      <c r="AA50" s="27"/>
      <c r="AB50" s="27"/>
      <c r="AC50" s="27"/>
      <c r="AD50" s="27"/>
      <c r="AE50" s="27"/>
      <c r="AF50" s="27"/>
    </row>
    <row r="51" spans="1:32" x14ac:dyDescent="0.25">
      <c r="A51" s="25"/>
      <c r="B51" s="26"/>
      <c r="C51" s="27"/>
      <c r="D51" s="27"/>
      <c r="E51" s="27"/>
      <c r="F51" s="27"/>
      <c r="G51" s="27"/>
      <c r="H51" s="27"/>
      <c r="I51" s="25"/>
      <c r="J51" s="26"/>
      <c r="K51" s="27"/>
      <c r="L51" s="27"/>
      <c r="M51" s="27"/>
      <c r="N51" s="27"/>
      <c r="O51" s="27"/>
      <c r="P51" s="27"/>
      <c r="Q51" s="25"/>
      <c r="R51" s="26"/>
      <c r="S51" s="27"/>
      <c r="T51" s="27"/>
      <c r="U51" s="27"/>
      <c r="V51" s="27"/>
      <c r="W51" s="27"/>
      <c r="X51" s="27"/>
      <c r="Y51" s="25"/>
      <c r="Z51" s="26"/>
      <c r="AA51" s="27"/>
      <c r="AB51" s="27"/>
      <c r="AC51" s="27"/>
      <c r="AD51" s="27"/>
      <c r="AE51" s="27"/>
      <c r="AF51" s="27"/>
    </row>
    <row r="52" spans="1:32" x14ac:dyDescent="0.25">
      <c r="A52" s="25"/>
      <c r="B52" s="26"/>
      <c r="C52" s="27"/>
      <c r="D52" s="27"/>
      <c r="E52" s="27"/>
      <c r="F52" s="27"/>
      <c r="G52" s="27"/>
      <c r="H52" s="27"/>
      <c r="I52" s="25"/>
      <c r="J52" s="26"/>
      <c r="K52" s="27"/>
      <c r="L52" s="27"/>
      <c r="M52" s="27"/>
      <c r="N52" s="27"/>
      <c r="O52" s="27"/>
      <c r="P52" s="27"/>
      <c r="Q52" s="25"/>
      <c r="R52" s="26"/>
      <c r="S52" s="27"/>
      <c r="T52" s="27"/>
      <c r="U52" s="27"/>
      <c r="V52" s="27"/>
      <c r="W52" s="27"/>
      <c r="X52" s="27"/>
      <c r="Y52" s="25"/>
      <c r="Z52" s="26"/>
      <c r="AA52" s="27"/>
      <c r="AB52" s="27"/>
      <c r="AC52" s="27"/>
      <c r="AD52" s="27"/>
      <c r="AE52" s="27"/>
      <c r="AF52" s="27"/>
    </row>
    <row r="53" spans="1:32" x14ac:dyDescent="0.25">
      <c r="A53" s="25"/>
      <c r="B53" s="26"/>
      <c r="C53" s="27"/>
      <c r="D53" s="27"/>
      <c r="E53" s="27"/>
      <c r="F53" s="27"/>
      <c r="G53" s="27"/>
      <c r="H53" s="27"/>
      <c r="I53" s="25"/>
      <c r="J53" s="26"/>
      <c r="K53" s="27"/>
      <c r="L53" s="27"/>
      <c r="M53" s="27"/>
      <c r="N53" s="27"/>
      <c r="O53" s="27"/>
      <c r="P53" s="27"/>
      <c r="Q53" s="25"/>
      <c r="R53" s="26"/>
      <c r="S53" s="27"/>
      <c r="T53" s="27"/>
      <c r="U53" s="27"/>
      <c r="V53" s="27"/>
      <c r="W53" s="27"/>
      <c r="X53" s="27"/>
      <c r="Y53" s="25"/>
      <c r="Z53" s="26"/>
      <c r="AA53" s="27"/>
      <c r="AB53" s="27"/>
      <c r="AC53" s="27"/>
      <c r="AD53" s="27"/>
      <c r="AE53" s="27"/>
      <c r="AF53" s="27"/>
    </row>
    <row r="54" spans="1:32" x14ac:dyDescent="0.25">
      <c r="A54" s="25"/>
      <c r="B54" s="26"/>
      <c r="C54" s="27"/>
      <c r="D54" s="27"/>
      <c r="E54" s="27"/>
      <c r="F54" s="27"/>
      <c r="G54" s="27"/>
      <c r="H54" s="27"/>
      <c r="I54" s="25"/>
      <c r="J54" s="26"/>
      <c r="K54" s="27"/>
      <c r="L54" s="27"/>
      <c r="M54" s="27"/>
      <c r="N54" s="27"/>
      <c r="O54" s="27"/>
      <c r="P54" s="27"/>
      <c r="Q54" s="25"/>
      <c r="R54" s="26"/>
      <c r="S54" s="27"/>
      <c r="T54" s="27"/>
      <c r="U54" s="27"/>
      <c r="V54" s="27"/>
      <c r="W54" s="27"/>
      <c r="X54" s="27"/>
      <c r="Y54" s="25"/>
      <c r="Z54" s="26"/>
      <c r="AA54" s="27"/>
      <c r="AB54" s="27"/>
      <c r="AC54" s="27"/>
      <c r="AD54" s="27"/>
      <c r="AE54" s="27"/>
      <c r="AF54" s="27"/>
    </row>
    <row r="55" spans="1:32" x14ac:dyDescent="0.25">
      <c r="A55" s="25"/>
      <c r="B55" s="26"/>
      <c r="C55" s="27"/>
      <c r="D55" s="27"/>
      <c r="E55" s="27"/>
      <c r="F55" s="27"/>
      <c r="G55" s="27"/>
      <c r="H55" s="27"/>
      <c r="I55" s="25"/>
      <c r="J55" s="26"/>
      <c r="K55" s="27"/>
      <c r="L55" s="27"/>
      <c r="M55" s="27"/>
      <c r="N55" s="27"/>
      <c r="O55" s="27"/>
      <c r="P55" s="27"/>
      <c r="Q55" s="25"/>
      <c r="R55" s="26"/>
      <c r="S55" s="27"/>
      <c r="T55" s="27"/>
      <c r="U55" s="27"/>
      <c r="V55" s="27"/>
      <c r="W55" s="27"/>
      <c r="X55" s="27"/>
      <c r="Y55" s="25"/>
      <c r="Z55" s="26"/>
      <c r="AA55" s="27"/>
      <c r="AB55" s="27"/>
      <c r="AC55" s="27"/>
      <c r="AD55" s="27"/>
      <c r="AE55" s="27"/>
      <c r="AF55" s="27"/>
    </row>
    <row r="56" spans="1:32" x14ac:dyDescent="0.25">
      <c r="A56" s="25"/>
      <c r="B56" s="26"/>
      <c r="C56" s="27"/>
      <c r="D56" s="27"/>
      <c r="E56" s="27"/>
      <c r="F56" s="27"/>
      <c r="G56" s="27"/>
      <c r="H56" s="27"/>
      <c r="I56" s="25"/>
      <c r="J56" s="26"/>
      <c r="K56" s="27"/>
      <c r="L56" s="27"/>
      <c r="M56" s="27"/>
      <c r="N56" s="27"/>
      <c r="O56" s="27"/>
      <c r="P56" s="27"/>
      <c r="Q56" s="25"/>
      <c r="R56" s="26"/>
      <c r="S56" s="27"/>
      <c r="T56" s="27"/>
      <c r="U56" s="27"/>
      <c r="V56" s="27"/>
      <c r="W56" s="27"/>
      <c r="X56" s="27"/>
      <c r="Y56" s="25"/>
      <c r="Z56" s="26"/>
      <c r="AA56" s="27"/>
      <c r="AB56" s="27"/>
      <c r="AC56" s="27"/>
      <c r="AD56" s="27"/>
      <c r="AE56" s="27"/>
      <c r="AF56" s="27"/>
    </row>
    <row r="57" spans="1:32" x14ac:dyDescent="0.25">
      <c r="A57" s="25"/>
      <c r="B57" s="26"/>
      <c r="C57" s="27"/>
      <c r="D57" s="27"/>
      <c r="E57" s="27"/>
      <c r="F57" s="27"/>
      <c r="G57" s="27"/>
      <c r="H57" s="27"/>
      <c r="I57" s="25"/>
      <c r="J57" s="26"/>
      <c r="K57" s="27"/>
      <c r="L57" s="27"/>
      <c r="M57" s="27"/>
      <c r="N57" s="27"/>
      <c r="O57" s="27"/>
      <c r="P57" s="27"/>
      <c r="Q57" s="25"/>
      <c r="R57" s="26"/>
      <c r="S57" s="27"/>
      <c r="T57" s="27"/>
      <c r="U57" s="27"/>
      <c r="V57" s="27"/>
      <c r="W57" s="27"/>
      <c r="X57" s="27"/>
      <c r="Y57" s="25"/>
      <c r="Z57" s="26"/>
      <c r="AA57" s="27"/>
      <c r="AB57" s="27"/>
      <c r="AC57" s="27"/>
      <c r="AD57" s="27"/>
      <c r="AE57" s="27"/>
      <c r="AF57" s="27"/>
    </row>
    <row r="58" spans="1:32" x14ac:dyDescent="0.25">
      <c r="A58" s="25"/>
      <c r="B58" s="26"/>
      <c r="C58" s="27"/>
      <c r="D58" s="27"/>
      <c r="E58" s="27"/>
      <c r="F58" s="27"/>
      <c r="G58" s="27"/>
      <c r="H58" s="27"/>
      <c r="I58" s="25"/>
      <c r="J58" s="26"/>
      <c r="K58" s="27"/>
      <c r="L58" s="27"/>
      <c r="M58" s="27"/>
      <c r="N58" s="27"/>
      <c r="O58" s="27"/>
      <c r="P58" s="27"/>
      <c r="Q58" s="25"/>
      <c r="R58" s="26"/>
      <c r="S58" s="27"/>
      <c r="T58" s="27"/>
      <c r="U58" s="27"/>
      <c r="V58" s="27"/>
      <c r="W58" s="27"/>
      <c r="X58" s="27"/>
      <c r="Y58" s="25"/>
      <c r="Z58" s="26"/>
      <c r="AA58" s="27"/>
      <c r="AB58" s="27"/>
      <c r="AC58" s="27"/>
      <c r="AD58" s="27"/>
      <c r="AE58" s="27"/>
      <c r="AF58" s="27"/>
    </row>
    <row r="59" spans="1:32" x14ac:dyDescent="0.25">
      <c r="A59" s="25"/>
      <c r="B59" s="26"/>
      <c r="C59" s="27"/>
      <c r="D59" s="27"/>
      <c r="E59" s="27"/>
      <c r="F59" s="27"/>
      <c r="G59" s="27"/>
      <c r="H59" s="27"/>
      <c r="I59" s="25"/>
      <c r="J59" s="26"/>
      <c r="K59" s="27"/>
      <c r="L59" s="27"/>
      <c r="M59" s="27"/>
      <c r="N59" s="27"/>
      <c r="O59" s="27"/>
      <c r="P59" s="27"/>
      <c r="Q59" s="25"/>
      <c r="R59" s="26"/>
      <c r="S59" s="27"/>
      <c r="T59" s="27"/>
      <c r="U59" s="27"/>
      <c r="V59" s="27"/>
      <c r="W59" s="27"/>
      <c r="X59" s="27"/>
      <c r="Y59" s="25"/>
      <c r="Z59" s="26"/>
      <c r="AA59" s="27"/>
      <c r="AB59" s="27"/>
      <c r="AC59" s="27"/>
      <c r="AD59" s="27"/>
      <c r="AE59" s="27"/>
      <c r="AF59" s="27"/>
    </row>
    <row r="60" spans="1:32" x14ac:dyDescent="0.25">
      <c r="A60" s="25"/>
      <c r="B60" s="26"/>
      <c r="C60" s="27"/>
      <c r="D60" s="27"/>
      <c r="E60" s="27"/>
      <c r="F60" s="27"/>
      <c r="G60" s="27"/>
      <c r="H60" s="27"/>
      <c r="I60" s="25"/>
      <c r="J60" s="26"/>
      <c r="K60" s="27"/>
      <c r="L60" s="27"/>
      <c r="M60" s="27"/>
      <c r="N60" s="27"/>
      <c r="O60" s="27"/>
      <c r="P60" s="27"/>
      <c r="Q60" s="25"/>
      <c r="R60" s="26"/>
      <c r="S60" s="27"/>
      <c r="T60" s="27"/>
      <c r="U60" s="27"/>
      <c r="V60" s="27"/>
      <c r="W60" s="27"/>
      <c r="X60" s="27"/>
      <c r="Y60" s="25"/>
      <c r="Z60" s="26"/>
      <c r="AA60" s="27"/>
      <c r="AB60" s="27"/>
      <c r="AC60" s="27"/>
      <c r="AD60" s="27"/>
      <c r="AE60" s="27"/>
      <c r="AF60" s="27"/>
    </row>
    <row r="61" spans="1:32" x14ac:dyDescent="0.25">
      <c r="A61" s="25"/>
      <c r="B61" s="26"/>
      <c r="C61" s="27"/>
      <c r="D61" s="27"/>
      <c r="E61" s="27"/>
      <c r="F61" s="27"/>
      <c r="G61" s="27"/>
      <c r="H61" s="27"/>
      <c r="I61" s="25"/>
      <c r="J61" s="26"/>
      <c r="K61" s="27"/>
      <c r="L61" s="27"/>
      <c r="M61" s="27"/>
      <c r="N61" s="27"/>
      <c r="O61" s="27"/>
      <c r="P61" s="27"/>
      <c r="Q61" s="25"/>
      <c r="R61" s="26"/>
      <c r="S61" s="27"/>
      <c r="T61" s="27"/>
      <c r="U61" s="27"/>
      <c r="V61" s="27"/>
      <c r="W61" s="27"/>
      <c r="X61" s="27"/>
      <c r="Y61" s="25"/>
      <c r="Z61" s="26"/>
      <c r="AA61" s="27"/>
      <c r="AB61" s="27"/>
      <c r="AC61" s="27"/>
      <c r="AD61" s="27"/>
      <c r="AE61" s="27"/>
      <c r="AF61" s="27"/>
    </row>
    <row r="62" spans="1:32" x14ac:dyDescent="0.25">
      <c r="A62" s="25"/>
      <c r="B62" s="26"/>
      <c r="C62" s="27"/>
      <c r="D62" s="27"/>
      <c r="E62" s="27"/>
      <c r="F62" s="27"/>
      <c r="G62" s="27"/>
      <c r="H62" s="27"/>
      <c r="I62" s="25"/>
      <c r="J62" s="26"/>
      <c r="K62" s="27"/>
      <c r="L62" s="27"/>
      <c r="M62" s="27"/>
      <c r="N62" s="27"/>
      <c r="O62" s="27"/>
      <c r="P62" s="27"/>
      <c r="Q62" s="25"/>
      <c r="R62" s="26"/>
      <c r="S62" s="27"/>
      <c r="T62" s="27"/>
      <c r="U62" s="27"/>
      <c r="V62" s="27"/>
      <c r="W62" s="27"/>
      <c r="X62" s="27"/>
      <c r="Y62" s="25"/>
      <c r="Z62" s="26"/>
      <c r="AA62" s="27"/>
      <c r="AB62" s="27"/>
      <c r="AC62" s="27"/>
      <c r="AD62" s="27"/>
      <c r="AE62" s="27"/>
      <c r="AF62" s="27"/>
    </row>
    <row r="63" spans="1:32" x14ac:dyDescent="0.25">
      <c r="A63" s="25"/>
      <c r="B63" s="26"/>
      <c r="C63" s="27"/>
      <c r="D63" s="27"/>
      <c r="E63" s="27"/>
      <c r="F63" s="27"/>
      <c r="G63" s="27"/>
      <c r="H63" s="27"/>
      <c r="I63" s="25"/>
      <c r="J63" s="26"/>
      <c r="K63" s="27"/>
      <c r="L63" s="27"/>
      <c r="M63" s="27"/>
      <c r="N63" s="27"/>
      <c r="O63" s="27"/>
      <c r="P63" s="27"/>
      <c r="Q63" s="25"/>
      <c r="R63" s="26"/>
      <c r="S63" s="27"/>
      <c r="T63" s="27"/>
      <c r="U63" s="27"/>
      <c r="V63" s="27"/>
      <c r="W63" s="27"/>
      <c r="X63" s="27"/>
      <c r="Y63" s="25"/>
      <c r="Z63" s="26"/>
      <c r="AA63" s="27"/>
      <c r="AB63" s="27"/>
      <c r="AC63" s="27"/>
      <c r="AD63" s="27"/>
      <c r="AE63" s="27"/>
      <c r="AF63" s="27"/>
    </row>
    <row r="64" spans="1:32" x14ac:dyDescent="0.25">
      <c r="A64" s="25"/>
      <c r="B64" s="26"/>
      <c r="C64" s="27"/>
      <c r="D64" s="27"/>
      <c r="E64" s="27"/>
      <c r="F64" s="27"/>
      <c r="G64" s="27"/>
      <c r="H64" s="27"/>
      <c r="I64" s="25"/>
      <c r="J64" s="26"/>
      <c r="K64" s="27"/>
      <c r="L64" s="27"/>
      <c r="M64" s="27"/>
      <c r="N64" s="27"/>
      <c r="O64" s="27"/>
      <c r="P64" s="27"/>
      <c r="Q64" s="25"/>
      <c r="R64" s="26"/>
      <c r="S64" s="27"/>
      <c r="T64" s="27"/>
      <c r="U64" s="27"/>
      <c r="V64" s="27"/>
      <c r="W64" s="27"/>
      <c r="X64" s="27"/>
      <c r="Y64" s="25"/>
      <c r="Z64" s="26"/>
      <c r="AA64" s="27"/>
      <c r="AB64" s="27"/>
      <c r="AC64" s="27"/>
      <c r="AD64" s="27"/>
      <c r="AE64" s="27"/>
      <c r="AF64" s="27"/>
    </row>
    <row r="65" spans="1:32" x14ac:dyDescent="0.25">
      <c r="A65" s="25"/>
      <c r="B65" s="26"/>
      <c r="C65" s="27"/>
      <c r="D65" s="27"/>
      <c r="E65" s="27"/>
      <c r="F65" s="27"/>
      <c r="G65" s="27"/>
      <c r="H65" s="27"/>
      <c r="I65" s="25"/>
      <c r="J65" s="26"/>
      <c r="K65" s="27"/>
      <c r="L65" s="27"/>
      <c r="M65" s="27"/>
      <c r="N65" s="27"/>
      <c r="O65" s="27"/>
      <c r="P65" s="27"/>
      <c r="Q65" s="25"/>
      <c r="R65" s="26"/>
      <c r="S65" s="27"/>
      <c r="T65" s="27"/>
      <c r="U65" s="27"/>
      <c r="V65" s="27"/>
      <c r="W65" s="27"/>
      <c r="X65" s="27"/>
      <c r="Y65" s="25"/>
      <c r="Z65" s="26"/>
      <c r="AA65" s="27"/>
      <c r="AB65" s="27"/>
      <c r="AC65" s="27"/>
      <c r="AD65" s="27"/>
      <c r="AE65" s="27"/>
      <c r="AF65" s="27"/>
    </row>
    <row r="66" spans="1:32" x14ac:dyDescent="0.25">
      <c r="A66" s="25"/>
      <c r="B66" s="26"/>
      <c r="C66" s="27"/>
      <c r="D66" s="27"/>
      <c r="E66" s="27"/>
      <c r="F66" s="27"/>
      <c r="G66" s="27"/>
      <c r="H66" s="27"/>
      <c r="I66" s="25"/>
      <c r="J66" s="26"/>
      <c r="K66" s="27"/>
      <c r="L66" s="27"/>
      <c r="M66" s="27"/>
      <c r="N66" s="27"/>
      <c r="O66" s="27"/>
      <c r="P66" s="27"/>
      <c r="Q66" s="25"/>
      <c r="R66" s="26"/>
      <c r="S66" s="27"/>
      <c r="T66" s="27"/>
      <c r="U66" s="27"/>
      <c r="V66" s="27"/>
      <c r="W66" s="27"/>
      <c r="X66" s="27"/>
      <c r="Y66" s="25"/>
      <c r="Z66" s="26"/>
      <c r="AA66" s="27"/>
      <c r="AB66" s="27"/>
      <c r="AC66" s="27"/>
      <c r="AD66" s="27"/>
      <c r="AE66" s="27"/>
      <c r="AF66" s="27"/>
    </row>
    <row r="67" spans="1:32" x14ac:dyDescent="0.25">
      <c r="A67" s="25"/>
      <c r="B67" s="26"/>
      <c r="C67" s="27"/>
      <c r="D67" s="27"/>
      <c r="E67" s="27"/>
      <c r="F67" s="27"/>
      <c r="G67" s="27"/>
      <c r="H67" s="27"/>
      <c r="I67" s="25"/>
      <c r="J67" s="26"/>
      <c r="K67" s="27"/>
      <c r="L67" s="27"/>
      <c r="M67" s="27"/>
      <c r="N67" s="27"/>
      <c r="O67" s="27"/>
      <c r="P67" s="27"/>
      <c r="Q67" s="25"/>
      <c r="R67" s="26"/>
      <c r="S67" s="27"/>
      <c r="T67" s="27"/>
      <c r="U67" s="27"/>
      <c r="V67" s="27"/>
      <c r="W67" s="27"/>
      <c r="X67" s="27"/>
      <c r="Y67" s="25"/>
      <c r="Z67" s="26"/>
      <c r="AA67" s="27"/>
      <c r="AB67" s="27"/>
      <c r="AC67" s="27"/>
      <c r="AD67" s="27"/>
      <c r="AE67" s="27"/>
      <c r="AF67" s="27"/>
    </row>
    <row r="68" spans="1:32" x14ac:dyDescent="0.25">
      <c r="A68" s="25"/>
      <c r="B68" s="26"/>
      <c r="C68" s="27"/>
      <c r="D68" s="27"/>
      <c r="E68" s="27"/>
      <c r="F68" s="27"/>
      <c r="G68" s="27"/>
      <c r="H68" s="27"/>
      <c r="I68" s="25"/>
      <c r="J68" s="26"/>
      <c r="K68" s="27"/>
      <c r="L68" s="27"/>
      <c r="M68" s="27"/>
      <c r="N68" s="27"/>
      <c r="O68" s="27"/>
      <c r="P68" s="27"/>
      <c r="Q68" s="25"/>
      <c r="R68" s="26"/>
      <c r="S68" s="27"/>
      <c r="T68" s="27"/>
      <c r="U68" s="27"/>
      <c r="V68" s="27"/>
      <c r="W68" s="27"/>
      <c r="X68" s="27"/>
      <c r="Y68" s="25"/>
      <c r="Z68" s="26"/>
      <c r="AA68" s="27"/>
      <c r="AB68" s="27"/>
      <c r="AC68" s="27"/>
      <c r="AD68" s="27"/>
      <c r="AE68" s="27"/>
      <c r="AF68" s="27"/>
    </row>
    <row r="69" spans="1:32" x14ac:dyDescent="0.25">
      <c r="A69" s="25"/>
      <c r="B69" s="26"/>
      <c r="C69" s="27"/>
      <c r="D69" s="27"/>
      <c r="E69" s="27"/>
      <c r="F69" s="27"/>
      <c r="G69" s="27"/>
      <c r="H69" s="27"/>
      <c r="I69" s="25"/>
      <c r="J69" s="26"/>
      <c r="K69" s="27"/>
      <c r="L69" s="27"/>
      <c r="M69" s="27"/>
      <c r="N69" s="27"/>
      <c r="O69" s="27"/>
      <c r="P69" s="27"/>
      <c r="Q69" s="25"/>
      <c r="R69" s="26"/>
      <c r="S69" s="27"/>
      <c r="T69" s="27"/>
      <c r="U69" s="27"/>
      <c r="V69" s="27"/>
      <c r="W69" s="27"/>
      <c r="X69" s="27"/>
      <c r="Y69" s="25"/>
      <c r="Z69" s="26"/>
      <c r="AA69" s="27"/>
      <c r="AB69" s="27"/>
      <c r="AC69" s="27"/>
      <c r="AD69" s="27"/>
      <c r="AE69" s="27"/>
      <c r="AF69" s="27"/>
    </row>
    <row r="70" spans="1:32" x14ac:dyDescent="0.25">
      <c r="A70" s="25"/>
      <c r="B70" s="26"/>
      <c r="C70" s="27"/>
      <c r="D70" s="27"/>
      <c r="E70" s="27"/>
      <c r="F70" s="27"/>
      <c r="G70" s="27"/>
      <c r="H70" s="27"/>
      <c r="I70" s="25"/>
      <c r="J70" s="26"/>
      <c r="K70" s="27"/>
      <c r="L70" s="27"/>
      <c r="M70" s="27"/>
      <c r="N70" s="27"/>
      <c r="O70" s="27"/>
      <c r="P70" s="27"/>
      <c r="Q70" s="25"/>
      <c r="R70" s="26"/>
      <c r="S70" s="27"/>
      <c r="T70" s="27"/>
      <c r="U70" s="27"/>
      <c r="V70" s="27"/>
      <c r="W70" s="27"/>
      <c r="X70" s="27"/>
      <c r="Y70" s="25"/>
      <c r="Z70" s="26"/>
      <c r="AA70" s="27"/>
      <c r="AB70" s="27"/>
      <c r="AC70" s="27"/>
      <c r="AD70" s="27"/>
      <c r="AE70" s="27"/>
      <c r="AF70" s="27"/>
    </row>
    <row r="71" spans="1:32" x14ac:dyDescent="0.25">
      <c r="A71" s="25"/>
      <c r="B71" s="26"/>
      <c r="C71" s="27"/>
      <c r="D71" s="27"/>
      <c r="E71" s="27"/>
      <c r="F71" s="27"/>
      <c r="G71" s="27"/>
      <c r="H71" s="27"/>
      <c r="I71" s="25"/>
      <c r="J71" s="26"/>
      <c r="K71" s="27"/>
      <c r="L71" s="27"/>
      <c r="M71" s="27"/>
      <c r="N71" s="27"/>
      <c r="O71" s="27"/>
      <c r="P71" s="27"/>
      <c r="Q71" s="25"/>
      <c r="R71" s="26"/>
      <c r="S71" s="27"/>
      <c r="T71" s="27"/>
      <c r="U71" s="27"/>
      <c r="V71" s="27"/>
      <c r="W71" s="27"/>
      <c r="X71" s="27"/>
      <c r="Y71" s="25"/>
      <c r="Z71" s="26"/>
      <c r="AA71" s="27"/>
      <c r="AB71" s="27"/>
      <c r="AC71" s="27"/>
      <c r="AD71" s="27"/>
      <c r="AE71" s="27"/>
      <c r="AF71" s="27"/>
    </row>
    <row r="72" spans="1:32" x14ac:dyDescent="0.25">
      <c r="A72" s="25"/>
      <c r="B72" s="26"/>
      <c r="C72" s="27"/>
      <c r="D72" s="27"/>
      <c r="E72" s="27"/>
      <c r="F72" s="27"/>
      <c r="G72" s="27"/>
      <c r="H72" s="27"/>
      <c r="I72" s="25"/>
      <c r="J72" s="26"/>
      <c r="K72" s="27"/>
      <c r="L72" s="27"/>
      <c r="M72" s="27"/>
      <c r="N72" s="27"/>
      <c r="O72" s="27"/>
      <c r="P72" s="27"/>
      <c r="Q72" s="25"/>
      <c r="R72" s="26"/>
      <c r="S72" s="27"/>
      <c r="T72" s="27"/>
      <c r="U72" s="27"/>
      <c r="V72" s="27"/>
      <c r="W72" s="27"/>
      <c r="X72" s="27"/>
      <c r="Y72" s="25"/>
      <c r="Z72" s="26"/>
      <c r="AA72" s="27"/>
      <c r="AB72" s="27"/>
      <c r="AC72" s="27"/>
      <c r="AD72" s="27"/>
      <c r="AE72" s="27"/>
      <c r="AF72" s="27"/>
    </row>
    <row r="73" spans="1:32" x14ac:dyDescent="0.25">
      <c r="A73" s="25"/>
      <c r="B73" s="26"/>
      <c r="C73" s="27"/>
      <c r="D73" s="27"/>
      <c r="E73" s="27"/>
      <c r="F73" s="27"/>
      <c r="G73" s="27"/>
      <c r="H73" s="27"/>
      <c r="I73" s="25"/>
      <c r="J73" s="26"/>
      <c r="K73" s="27"/>
      <c r="L73" s="27"/>
      <c r="M73" s="27"/>
      <c r="N73" s="27"/>
      <c r="O73" s="27"/>
      <c r="P73" s="27"/>
      <c r="Q73" s="25"/>
      <c r="R73" s="26"/>
      <c r="S73" s="27"/>
      <c r="T73" s="27"/>
      <c r="U73" s="27"/>
      <c r="V73" s="27"/>
      <c r="W73" s="27"/>
      <c r="X73" s="27"/>
      <c r="Y73" s="25"/>
      <c r="Z73" s="26"/>
      <c r="AA73" s="27"/>
      <c r="AB73" s="27"/>
      <c r="AC73" s="27"/>
      <c r="AD73" s="27"/>
      <c r="AE73" s="27"/>
      <c r="AF73" s="27"/>
    </row>
    <row r="74" spans="1:32" x14ac:dyDescent="0.25">
      <c r="A74" s="25"/>
      <c r="B74" s="26"/>
      <c r="C74" s="27"/>
      <c r="D74" s="27"/>
      <c r="E74" s="27"/>
      <c r="F74" s="27"/>
      <c r="G74" s="27"/>
      <c r="H74" s="27"/>
      <c r="I74" s="25"/>
      <c r="J74" s="26"/>
      <c r="K74" s="27"/>
      <c r="L74" s="27"/>
      <c r="M74" s="27"/>
      <c r="N74" s="27"/>
      <c r="O74" s="27"/>
      <c r="P74" s="27"/>
      <c r="Q74" s="25"/>
      <c r="R74" s="26"/>
      <c r="S74" s="27"/>
      <c r="T74" s="27"/>
      <c r="U74" s="27"/>
      <c r="V74" s="27"/>
      <c r="W74" s="27"/>
      <c r="X74" s="27"/>
      <c r="Y74" s="25"/>
      <c r="Z74" s="26"/>
      <c r="AA74" s="27"/>
      <c r="AB74" s="27"/>
      <c r="AC74" s="27"/>
      <c r="AD74" s="27"/>
      <c r="AE74" s="27"/>
      <c r="AF74" s="27"/>
    </row>
    <row r="75" spans="1:32" x14ac:dyDescent="0.25">
      <c r="A75" s="25"/>
      <c r="B75" s="26"/>
      <c r="C75" s="27"/>
      <c r="D75" s="27"/>
      <c r="E75" s="27"/>
      <c r="F75" s="27"/>
      <c r="G75" s="27"/>
      <c r="H75" s="27"/>
      <c r="I75" s="25"/>
      <c r="J75" s="26"/>
      <c r="K75" s="27"/>
      <c r="L75" s="27"/>
      <c r="M75" s="27"/>
      <c r="N75" s="27"/>
      <c r="O75" s="27"/>
      <c r="P75" s="27"/>
      <c r="Q75" s="25"/>
      <c r="R75" s="26"/>
      <c r="S75" s="27"/>
      <c r="T75" s="27"/>
      <c r="U75" s="27"/>
      <c r="V75" s="27"/>
      <c r="W75" s="27"/>
      <c r="X75" s="27"/>
      <c r="Y75" s="25"/>
      <c r="Z75" s="26"/>
      <c r="AA75" s="27"/>
      <c r="AB75" s="27"/>
      <c r="AC75" s="27"/>
      <c r="AD75" s="27"/>
      <c r="AE75" s="27"/>
      <c r="AF75" s="27"/>
    </row>
    <row r="76" spans="1:32" x14ac:dyDescent="0.25">
      <c r="A76" s="25"/>
      <c r="B76" s="26"/>
      <c r="C76" s="27"/>
      <c r="D76" s="27"/>
      <c r="E76" s="27"/>
      <c r="F76" s="27"/>
      <c r="G76" s="27"/>
      <c r="H76" s="27"/>
      <c r="I76" s="25"/>
      <c r="J76" s="26"/>
      <c r="K76" s="27"/>
      <c r="L76" s="27"/>
      <c r="M76" s="27"/>
      <c r="N76" s="27"/>
      <c r="O76" s="27"/>
      <c r="P76" s="27"/>
      <c r="Q76" s="25"/>
      <c r="R76" s="26"/>
      <c r="S76" s="27"/>
      <c r="T76" s="27"/>
      <c r="U76" s="27"/>
      <c r="V76" s="27"/>
      <c r="W76" s="27"/>
      <c r="X76" s="27"/>
      <c r="Y76" s="25"/>
      <c r="Z76" s="26"/>
      <c r="AA76" s="27"/>
      <c r="AB76" s="27"/>
      <c r="AC76" s="27"/>
      <c r="AD76" s="27"/>
      <c r="AE76" s="27"/>
      <c r="AF76" s="27"/>
    </row>
    <row r="77" spans="1:32" x14ac:dyDescent="0.25">
      <c r="A77" s="25"/>
      <c r="B77" s="26"/>
      <c r="C77" s="27"/>
      <c r="D77" s="27"/>
      <c r="E77" s="27"/>
      <c r="F77" s="27"/>
      <c r="G77" s="27"/>
      <c r="H77" s="27"/>
      <c r="I77" s="25"/>
      <c r="J77" s="26"/>
      <c r="K77" s="27"/>
      <c r="L77" s="27"/>
      <c r="M77" s="27"/>
      <c r="N77" s="27"/>
      <c r="O77" s="27"/>
      <c r="P77" s="27"/>
      <c r="Q77" s="25"/>
      <c r="R77" s="26"/>
      <c r="S77" s="27"/>
      <c r="T77" s="27"/>
      <c r="U77" s="27"/>
      <c r="V77" s="27"/>
      <c r="W77" s="27"/>
      <c r="X77" s="27"/>
      <c r="Y77" s="25"/>
      <c r="Z77" s="26"/>
      <c r="AA77" s="27"/>
      <c r="AB77" s="27"/>
      <c r="AC77" s="27"/>
      <c r="AD77" s="27"/>
      <c r="AE77" s="27"/>
      <c r="AF77" s="27"/>
    </row>
    <row r="78" spans="1:32" x14ac:dyDescent="0.25">
      <c r="A78" s="25"/>
      <c r="B78" s="26"/>
      <c r="C78" s="27"/>
      <c r="D78" s="27"/>
      <c r="E78" s="27"/>
      <c r="F78" s="27"/>
      <c r="G78" s="27"/>
      <c r="H78" s="27"/>
      <c r="I78" s="25"/>
      <c r="J78" s="26"/>
      <c r="K78" s="27"/>
      <c r="L78" s="27"/>
      <c r="M78" s="27"/>
      <c r="N78" s="27"/>
      <c r="O78" s="27"/>
      <c r="P78" s="27"/>
      <c r="Q78" s="25"/>
      <c r="R78" s="26"/>
      <c r="S78" s="27"/>
      <c r="T78" s="27"/>
      <c r="U78" s="27"/>
      <c r="V78" s="27"/>
      <c r="W78" s="27"/>
      <c r="X78" s="27"/>
      <c r="Y78" s="25"/>
      <c r="Z78" s="26"/>
      <c r="AA78" s="27"/>
      <c r="AB78" s="27"/>
      <c r="AC78" s="27"/>
      <c r="AD78" s="27"/>
      <c r="AE78" s="27"/>
      <c r="AF78" s="27"/>
    </row>
    <row r="79" spans="1:32" x14ac:dyDescent="0.25">
      <c r="A79" s="25"/>
      <c r="B79" s="26"/>
      <c r="C79" s="27"/>
      <c r="D79" s="27"/>
      <c r="E79" s="27"/>
      <c r="F79" s="27"/>
      <c r="G79" s="27"/>
      <c r="H79" s="27"/>
      <c r="I79" s="25"/>
      <c r="J79" s="26"/>
      <c r="K79" s="27"/>
      <c r="L79" s="27"/>
      <c r="M79" s="27"/>
      <c r="N79" s="27"/>
      <c r="O79" s="27"/>
      <c r="P79" s="27"/>
      <c r="Q79" s="25"/>
      <c r="R79" s="26"/>
      <c r="S79" s="27"/>
      <c r="T79" s="27"/>
      <c r="U79" s="27"/>
      <c r="V79" s="27"/>
      <c r="W79" s="27"/>
      <c r="X79" s="27"/>
      <c r="Y79" s="25"/>
      <c r="Z79" s="26"/>
      <c r="AA79" s="27"/>
      <c r="AB79" s="27"/>
      <c r="AC79" s="27"/>
      <c r="AD79" s="27"/>
      <c r="AE79" s="27"/>
      <c r="AF79" s="27"/>
    </row>
    <row r="80" spans="1:32" x14ac:dyDescent="0.25">
      <c r="A80" s="25"/>
      <c r="B80" s="26"/>
      <c r="C80" s="27"/>
      <c r="D80" s="27"/>
      <c r="E80" s="27"/>
      <c r="F80" s="27"/>
      <c r="G80" s="27"/>
      <c r="H80" s="27"/>
      <c r="I80" s="25"/>
      <c r="J80" s="26"/>
      <c r="K80" s="27"/>
      <c r="L80" s="27"/>
      <c r="M80" s="27"/>
      <c r="N80" s="27"/>
      <c r="O80" s="27"/>
      <c r="P80" s="27"/>
      <c r="Q80" s="25"/>
      <c r="R80" s="26"/>
      <c r="S80" s="27"/>
      <c r="T80" s="27"/>
      <c r="U80" s="27"/>
      <c r="V80" s="27"/>
      <c r="W80" s="27"/>
      <c r="X80" s="27"/>
      <c r="Y80" s="25"/>
      <c r="Z80" s="26"/>
      <c r="AA80" s="27"/>
      <c r="AB80" s="27"/>
      <c r="AC80" s="27"/>
      <c r="AD80" s="27"/>
      <c r="AE80" s="27"/>
      <c r="AF80" s="27"/>
    </row>
    <row r="81" spans="1:32" x14ac:dyDescent="0.25">
      <c r="A81" s="25"/>
      <c r="B81" s="26"/>
      <c r="C81" s="27"/>
      <c r="D81" s="27"/>
      <c r="E81" s="27"/>
      <c r="F81" s="27"/>
      <c r="G81" s="27"/>
      <c r="H81" s="27"/>
      <c r="I81" s="25"/>
      <c r="J81" s="26"/>
      <c r="K81" s="27"/>
      <c r="L81" s="27"/>
      <c r="M81" s="27"/>
      <c r="N81" s="27"/>
      <c r="O81" s="27"/>
      <c r="P81" s="27"/>
      <c r="Q81" s="25"/>
      <c r="R81" s="26"/>
      <c r="S81" s="27"/>
      <c r="T81" s="27"/>
      <c r="U81" s="27"/>
      <c r="V81" s="27"/>
      <c r="W81" s="27"/>
      <c r="X81" s="27"/>
      <c r="Y81" s="25"/>
      <c r="Z81" s="26"/>
      <c r="AA81" s="27"/>
      <c r="AB81" s="27"/>
      <c r="AC81" s="27"/>
      <c r="AD81" s="27"/>
      <c r="AE81" s="27"/>
      <c r="AF81" s="27"/>
    </row>
    <row r="82" spans="1:32" x14ac:dyDescent="0.25">
      <c r="A82" s="25"/>
      <c r="B82" s="26"/>
      <c r="C82" s="27"/>
      <c r="D82" s="27"/>
      <c r="E82" s="27"/>
      <c r="F82" s="27"/>
      <c r="G82" s="27"/>
      <c r="H82" s="27"/>
      <c r="I82" s="25"/>
      <c r="J82" s="26"/>
      <c r="K82" s="27"/>
      <c r="L82" s="27"/>
      <c r="M82" s="27"/>
      <c r="N82" s="27"/>
      <c r="O82" s="27"/>
      <c r="P82" s="27"/>
      <c r="Q82" s="25"/>
      <c r="R82" s="26"/>
      <c r="S82" s="27"/>
      <c r="T82" s="27"/>
      <c r="U82" s="27"/>
      <c r="V82" s="27"/>
      <c r="W82" s="27"/>
      <c r="X82" s="27"/>
      <c r="Y82" s="25"/>
      <c r="Z82" s="26"/>
      <c r="AA82" s="27"/>
      <c r="AB82" s="27"/>
      <c r="AC82" s="27"/>
      <c r="AD82" s="27"/>
      <c r="AE82" s="27"/>
      <c r="AF82" s="27"/>
    </row>
    <row r="83" spans="1:32" x14ac:dyDescent="0.25">
      <c r="A83" s="25"/>
      <c r="B83" s="26"/>
      <c r="C83" s="27"/>
      <c r="D83" s="27"/>
      <c r="E83" s="27"/>
      <c r="F83" s="27"/>
      <c r="G83" s="27"/>
      <c r="H83" s="27"/>
      <c r="I83" s="25"/>
      <c r="J83" s="26"/>
      <c r="K83" s="27"/>
      <c r="L83" s="27"/>
      <c r="M83" s="27"/>
      <c r="N83" s="27"/>
      <c r="O83" s="27"/>
      <c r="P83" s="27"/>
      <c r="Q83" s="25"/>
      <c r="R83" s="26"/>
      <c r="S83" s="27"/>
      <c r="T83" s="27"/>
      <c r="U83" s="27"/>
      <c r="V83" s="27"/>
      <c r="W83" s="27"/>
      <c r="X83" s="27"/>
      <c r="Y83" s="25"/>
      <c r="Z83" s="26"/>
      <c r="AA83" s="27"/>
      <c r="AB83" s="27"/>
      <c r="AC83" s="27"/>
      <c r="AD83" s="27"/>
      <c r="AE83" s="27"/>
      <c r="AF83" s="27"/>
    </row>
    <row r="84" spans="1:32" x14ac:dyDescent="0.25">
      <c r="A84" s="25"/>
      <c r="B84" s="26"/>
      <c r="C84" s="27"/>
      <c r="D84" s="27"/>
      <c r="E84" s="27"/>
      <c r="F84" s="27"/>
      <c r="G84" s="27"/>
      <c r="H84" s="27"/>
      <c r="I84" s="25"/>
      <c r="J84" s="26"/>
      <c r="K84" s="27"/>
      <c r="L84" s="27"/>
      <c r="M84" s="27"/>
      <c r="N84" s="27"/>
      <c r="O84" s="27"/>
      <c r="P84" s="27"/>
      <c r="Q84" s="25"/>
      <c r="R84" s="26"/>
      <c r="S84" s="27"/>
      <c r="T84" s="27"/>
      <c r="U84" s="27"/>
      <c r="V84" s="27"/>
      <c r="W84" s="27"/>
      <c r="X84" s="27"/>
      <c r="Y84" s="25"/>
      <c r="Z84" s="26"/>
      <c r="AA84" s="27"/>
      <c r="AB84" s="27"/>
      <c r="AC84" s="27"/>
      <c r="AD84" s="27"/>
      <c r="AE84" s="27"/>
      <c r="AF84" s="27"/>
    </row>
    <row r="85" spans="1:32" x14ac:dyDescent="0.25">
      <c r="A85" s="25"/>
      <c r="B85" s="26"/>
      <c r="C85" s="27"/>
      <c r="D85" s="27"/>
      <c r="E85" s="27"/>
      <c r="F85" s="27"/>
      <c r="G85" s="27"/>
      <c r="H85" s="27"/>
      <c r="I85" s="25"/>
      <c r="J85" s="26"/>
      <c r="K85" s="27"/>
      <c r="L85" s="27"/>
      <c r="M85" s="27"/>
      <c r="N85" s="27"/>
      <c r="O85" s="27"/>
      <c r="P85" s="27"/>
      <c r="Q85" s="25"/>
      <c r="R85" s="26"/>
      <c r="S85" s="27"/>
      <c r="T85" s="27"/>
      <c r="U85" s="27"/>
      <c r="V85" s="27"/>
      <c r="W85" s="27"/>
      <c r="X85" s="27"/>
      <c r="Y85" s="25"/>
      <c r="Z85" s="26"/>
      <c r="AA85" s="27"/>
      <c r="AB85" s="27"/>
      <c r="AC85" s="27"/>
      <c r="AD85" s="27"/>
      <c r="AE85" s="27"/>
      <c r="AF85" s="27"/>
    </row>
    <row r="86" spans="1:32" x14ac:dyDescent="0.25">
      <c r="A86" s="25"/>
      <c r="B86" s="26"/>
      <c r="C86" s="27"/>
      <c r="D86" s="27"/>
      <c r="E86" s="27"/>
      <c r="F86" s="27"/>
      <c r="G86" s="27"/>
      <c r="H86" s="27"/>
      <c r="I86" s="25"/>
      <c r="J86" s="26"/>
      <c r="K86" s="27"/>
      <c r="L86" s="27"/>
      <c r="M86" s="27"/>
      <c r="N86" s="27"/>
      <c r="O86" s="27"/>
      <c r="P86" s="27"/>
      <c r="Q86" s="25"/>
      <c r="R86" s="26"/>
      <c r="S86" s="27"/>
      <c r="T86" s="27"/>
      <c r="U86" s="27"/>
      <c r="V86" s="27"/>
      <c r="W86" s="27"/>
      <c r="X86" s="27"/>
      <c r="Y86" s="25"/>
      <c r="Z86" s="26"/>
      <c r="AA86" s="27"/>
      <c r="AB86" s="27"/>
      <c r="AC86" s="27"/>
      <c r="AD86" s="27"/>
      <c r="AE86" s="27"/>
      <c r="AF86" s="27"/>
    </row>
    <row r="87" spans="1:32" x14ac:dyDescent="0.25">
      <c r="A87" s="25"/>
      <c r="B87" s="26"/>
      <c r="C87" s="27"/>
      <c r="D87" s="27"/>
      <c r="E87" s="27"/>
      <c r="F87" s="27"/>
      <c r="G87" s="27"/>
      <c r="H87" s="27"/>
      <c r="I87" s="25"/>
      <c r="J87" s="26"/>
      <c r="K87" s="27"/>
      <c r="L87" s="27"/>
      <c r="M87" s="27"/>
      <c r="N87" s="27"/>
      <c r="O87" s="27"/>
      <c r="P87" s="27"/>
      <c r="Q87" s="25"/>
      <c r="R87" s="26"/>
      <c r="S87" s="27"/>
      <c r="T87" s="27"/>
      <c r="U87" s="27"/>
      <c r="V87" s="27"/>
      <c r="W87" s="27"/>
      <c r="X87" s="27"/>
      <c r="Y87" s="25"/>
      <c r="Z87" s="26"/>
      <c r="AA87" s="27"/>
      <c r="AB87" s="27"/>
      <c r="AC87" s="27"/>
      <c r="AD87" s="27"/>
      <c r="AE87" s="27"/>
      <c r="AF87" s="27"/>
    </row>
    <row r="88" spans="1:32" x14ac:dyDescent="0.25">
      <c r="A88" s="25"/>
      <c r="B88" s="26"/>
      <c r="C88" s="27"/>
      <c r="D88" s="27"/>
      <c r="E88" s="27"/>
      <c r="F88" s="27"/>
      <c r="G88" s="27"/>
      <c r="H88" s="27"/>
      <c r="I88" s="25"/>
      <c r="J88" s="26"/>
      <c r="K88" s="27"/>
      <c r="L88" s="27"/>
      <c r="M88" s="27"/>
      <c r="N88" s="27"/>
      <c r="O88" s="27"/>
      <c r="P88" s="27"/>
      <c r="Q88" s="25"/>
      <c r="R88" s="26"/>
      <c r="S88" s="27"/>
      <c r="T88" s="27"/>
      <c r="U88" s="27"/>
      <c r="V88" s="27"/>
      <c r="W88" s="27"/>
      <c r="X88" s="27"/>
      <c r="Y88" s="25"/>
      <c r="Z88" s="26"/>
      <c r="AA88" s="27"/>
      <c r="AB88" s="27"/>
      <c r="AC88" s="27"/>
      <c r="AD88" s="27"/>
      <c r="AE88" s="27"/>
      <c r="AF88" s="27"/>
    </row>
    <row r="89" spans="1:32" x14ac:dyDescent="0.25">
      <c r="A89" s="25"/>
      <c r="B89" s="26"/>
      <c r="C89" s="27"/>
      <c r="D89" s="27"/>
      <c r="E89" s="27"/>
      <c r="F89" s="27"/>
      <c r="G89" s="27"/>
      <c r="H89" s="27"/>
      <c r="I89" s="25"/>
      <c r="J89" s="26"/>
      <c r="K89" s="27"/>
      <c r="L89" s="27"/>
      <c r="M89" s="27"/>
      <c r="N89" s="27"/>
      <c r="O89" s="27"/>
      <c r="P89" s="27"/>
      <c r="Q89" s="25"/>
      <c r="R89" s="26"/>
      <c r="S89" s="27"/>
      <c r="T89" s="27"/>
      <c r="U89" s="27"/>
      <c r="V89" s="27"/>
      <c r="W89" s="27"/>
      <c r="X89" s="27"/>
      <c r="Y89" s="25"/>
      <c r="Z89" s="26"/>
      <c r="AA89" s="27"/>
      <c r="AB89" s="27"/>
      <c r="AC89" s="27"/>
      <c r="AD89" s="27"/>
      <c r="AE89" s="27"/>
      <c r="AF89" s="27"/>
    </row>
    <row r="90" spans="1:32" x14ac:dyDescent="0.25">
      <c r="A90" s="25"/>
      <c r="B90" s="26"/>
      <c r="C90" s="27"/>
      <c r="D90" s="27"/>
      <c r="E90" s="27"/>
      <c r="F90" s="27"/>
      <c r="G90" s="27"/>
      <c r="H90" s="27"/>
      <c r="I90" s="25"/>
      <c r="J90" s="26"/>
      <c r="K90" s="27"/>
      <c r="L90" s="27"/>
      <c r="M90" s="27"/>
      <c r="N90" s="27"/>
      <c r="O90" s="27"/>
      <c r="P90" s="27"/>
      <c r="Q90" s="25"/>
      <c r="R90" s="26"/>
      <c r="S90" s="27"/>
      <c r="T90" s="27"/>
      <c r="U90" s="27"/>
      <c r="V90" s="27"/>
      <c r="W90" s="27"/>
      <c r="X90" s="27"/>
      <c r="Y90" s="25"/>
      <c r="Z90" s="26"/>
      <c r="AA90" s="27"/>
      <c r="AB90" s="27"/>
      <c r="AC90" s="27"/>
      <c r="AD90" s="27"/>
      <c r="AE90" s="27"/>
      <c r="AF90" s="27"/>
    </row>
    <row r="91" spans="1:32" x14ac:dyDescent="0.25">
      <c r="A91" s="25"/>
      <c r="B91" s="26"/>
      <c r="C91" s="27"/>
      <c r="D91" s="27"/>
      <c r="E91" s="27"/>
      <c r="F91" s="27"/>
      <c r="G91" s="27"/>
      <c r="H91" s="27"/>
      <c r="I91" s="25"/>
      <c r="J91" s="26"/>
      <c r="K91" s="27"/>
      <c r="L91" s="27"/>
      <c r="M91" s="27"/>
      <c r="N91" s="27"/>
      <c r="O91" s="27"/>
      <c r="P91" s="27"/>
      <c r="Q91" s="25"/>
      <c r="R91" s="26"/>
      <c r="S91" s="27"/>
      <c r="T91" s="27"/>
      <c r="U91" s="27"/>
      <c r="V91" s="27"/>
      <c r="W91" s="27"/>
      <c r="X91" s="27"/>
      <c r="Y91" s="25"/>
      <c r="Z91" s="26"/>
      <c r="AA91" s="27"/>
      <c r="AB91" s="27"/>
      <c r="AC91" s="27"/>
      <c r="AD91" s="27"/>
      <c r="AE91" s="27"/>
      <c r="AF91" s="27"/>
    </row>
    <row r="92" spans="1:32" x14ac:dyDescent="0.25">
      <c r="A92" s="25"/>
      <c r="B92" s="26"/>
      <c r="C92" s="27"/>
      <c r="D92" s="27"/>
      <c r="E92" s="27"/>
      <c r="F92" s="27"/>
      <c r="G92" s="27"/>
      <c r="H92" s="27"/>
      <c r="I92" s="25"/>
      <c r="J92" s="26"/>
      <c r="K92" s="27"/>
      <c r="L92" s="27"/>
      <c r="M92" s="27"/>
      <c r="N92" s="27"/>
      <c r="O92" s="27"/>
      <c r="P92" s="27"/>
      <c r="Q92" s="25"/>
      <c r="R92" s="26"/>
      <c r="S92" s="27"/>
      <c r="T92" s="27"/>
      <c r="U92" s="27"/>
      <c r="V92" s="27"/>
      <c r="W92" s="27"/>
      <c r="X92" s="27"/>
      <c r="Y92" s="25"/>
      <c r="Z92" s="26"/>
      <c r="AA92" s="27"/>
      <c r="AB92" s="27"/>
      <c r="AC92" s="27"/>
      <c r="AD92" s="27"/>
      <c r="AE92" s="27"/>
      <c r="AF92" s="27"/>
    </row>
    <row r="93" spans="1:32" x14ac:dyDescent="0.25">
      <c r="A93" s="25"/>
      <c r="B93" s="26"/>
      <c r="C93" s="27"/>
      <c r="D93" s="27"/>
      <c r="E93" s="27"/>
      <c r="F93" s="27"/>
      <c r="G93" s="27"/>
      <c r="H93" s="27"/>
      <c r="I93" s="25"/>
      <c r="J93" s="26"/>
      <c r="K93" s="27"/>
      <c r="L93" s="27"/>
      <c r="M93" s="27"/>
      <c r="N93" s="27"/>
      <c r="O93" s="27"/>
      <c r="P93" s="27"/>
      <c r="Q93" s="25"/>
      <c r="R93" s="26"/>
      <c r="S93" s="27"/>
      <c r="T93" s="27"/>
      <c r="U93" s="27"/>
      <c r="V93" s="27"/>
      <c r="W93" s="27"/>
      <c r="X93" s="27"/>
      <c r="Y93" s="25"/>
      <c r="Z93" s="26"/>
      <c r="AA93" s="27"/>
      <c r="AB93" s="27"/>
      <c r="AC93" s="27"/>
      <c r="AD93" s="27"/>
      <c r="AE93" s="27"/>
      <c r="AF93" s="27"/>
    </row>
    <row r="94" spans="1:32" x14ac:dyDescent="0.25">
      <c r="A94" s="25"/>
      <c r="B94" s="26"/>
      <c r="C94" s="27"/>
      <c r="D94" s="27"/>
      <c r="E94" s="27"/>
      <c r="F94" s="27"/>
      <c r="G94" s="27"/>
      <c r="H94" s="27"/>
      <c r="I94" s="25"/>
      <c r="J94" s="26"/>
      <c r="K94" s="27"/>
      <c r="L94" s="27"/>
      <c r="M94" s="27"/>
      <c r="N94" s="27"/>
      <c r="O94" s="27"/>
      <c r="P94" s="27"/>
      <c r="Q94" s="25"/>
      <c r="R94" s="26"/>
      <c r="S94" s="27"/>
      <c r="T94" s="27"/>
      <c r="U94" s="27"/>
      <c r="V94" s="27"/>
      <c r="W94" s="27"/>
      <c r="X94" s="27"/>
      <c r="Y94" s="25"/>
      <c r="Z94" s="26"/>
      <c r="AA94" s="27"/>
      <c r="AB94" s="27"/>
      <c r="AC94" s="27"/>
      <c r="AD94" s="27"/>
      <c r="AE94" s="27"/>
      <c r="AF94" s="27"/>
    </row>
    <row r="95" spans="1:32" x14ac:dyDescent="0.25">
      <c r="A95" s="25"/>
      <c r="B95" s="26"/>
      <c r="C95" s="27"/>
      <c r="D95" s="27"/>
      <c r="E95" s="27"/>
      <c r="F95" s="27"/>
      <c r="G95" s="27"/>
      <c r="H95" s="27"/>
      <c r="I95" s="25"/>
      <c r="J95" s="26"/>
      <c r="K95" s="27"/>
      <c r="L95" s="27"/>
      <c r="M95" s="27"/>
      <c r="N95" s="27"/>
      <c r="O95" s="27"/>
      <c r="P95" s="27"/>
      <c r="Q95" s="25"/>
      <c r="R95" s="26"/>
      <c r="S95" s="27"/>
      <c r="T95" s="27"/>
      <c r="U95" s="27"/>
      <c r="V95" s="27"/>
      <c r="W95" s="27"/>
      <c r="X95" s="27"/>
      <c r="Y95" s="25"/>
      <c r="Z95" s="26"/>
      <c r="AA95" s="27"/>
      <c r="AB95" s="27"/>
      <c r="AC95" s="27"/>
      <c r="AD95" s="27"/>
      <c r="AE95" s="27"/>
      <c r="AF95" s="27"/>
    </row>
    <row r="96" spans="1:32" x14ac:dyDescent="0.25">
      <c r="A96" s="25"/>
      <c r="B96" s="26"/>
      <c r="C96" s="27"/>
      <c r="D96" s="27"/>
      <c r="E96" s="27"/>
      <c r="F96" s="27"/>
      <c r="G96" s="27"/>
      <c r="H96" s="27"/>
      <c r="I96" s="25"/>
      <c r="J96" s="26"/>
      <c r="K96" s="27"/>
      <c r="L96" s="27"/>
      <c r="M96" s="27"/>
      <c r="N96" s="27"/>
      <c r="O96" s="27"/>
      <c r="P96" s="27"/>
      <c r="Q96" s="25"/>
      <c r="R96" s="26"/>
      <c r="S96" s="27"/>
      <c r="T96" s="27"/>
      <c r="U96" s="27"/>
      <c r="V96" s="27"/>
      <c r="W96" s="27"/>
      <c r="X96" s="27"/>
      <c r="Y96" s="25"/>
      <c r="Z96" s="26"/>
      <c r="AA96" s="27"/>
      <c r="AB96" s="27"/>
      <c r="AC96" s="27"/>
      <c r="AD96" s="27"/>
      <c r="AE96" s="27"/>
      <c r="AF96" s="27"/>
    </row>
    <row r="97" spans="1:32" x14ac:dyDescent="0.25">
      <c r="A97" s="25"/>
      <c r="B97" s="26"/>
      <c r="C97" s="27"/>
      <c r="D97" s="27"/>
      <c r="E97" s="27"/>
      <c r="F97" s="27"/>
      <c r="G97" s="27"/>
      <c r="H97" s="27"/>
      <c r="I97" s="25"/>
      <c r="J97" s="26"/>
      <c r="K97" s="27"/>
      <c r="L97" s="27"/>
      <c r="M97" s="27"/>
      <c r="N97" s="27"/>
      <c r="O97" s="27"/>
      <c r="P97" s="27"/>
      <c r="Q97" s="25"/>
      <c r="R97" s="26"/>
      <c r="S97" s="27"/>
      <c r="T97" s="27"/>
      <c r="U97" s="27"/>
      <c r="V97" s="27"/>
      <c r="W97" s="27"/>
      <c r="X97" s="27"/>
      <c r="Y97" s="25"/>
      <c r="Z97" s="26"/>
      <c r="AA97" s="27"/>
      <c r="AB97" s="27"/>
      <c r="AC97" s="27"/>
      <c r="AD97" s="27"/>
      <c r="AE97" s="27"/>
      <c r="AF97" s="27"/>
    </row>
    <row r="98" spans="1:32" x14ac:dyDescent="0.25">
      <c r="A98" s="25"/>
      <c r="B98" s="26"/>
      <c r="C98" s="27"/>
      <c r="D98" s="27"/>
      <c r="E98" s="27"/>
      <c r="F98" s="27"/>
      <c r="G98" s="27"/>
      <c r="H98" s="27"/>
      <c r="I98" s="25"/>
      <c r="J98" s="26"/>
      <c r="K98" s="27"/>
      <c r="L98" s="27"/>
      <c r="M98" s="27"/>
      <c r="N98" s="27"/>
      <c r="O98" s="27"/>
      <c r="P98" s="27"/>
      <c r="Q98" s="25"/>
      <c r="R98" s="26"/>
      <c r="S98" s="27"/>
      <c r="T98" s="27"/>
      <c r="U98" s="27"/>
      <c r="V98" s="27"/>
      <c r="W98" s="27"/>
      <c r="X98" s="27"/>
      <c r="Y98" s="25"/>
      <c r="Z98" s="26"/>
      <c r="AA98" s="27"/>
      <c r="AB98" s="27"/>
      <c r="AC98" s="27"/>
      <c r="AD98" s="27"/>
      <c r="AE98" s="27"/>
      <c r="AF98" s="27"/>
    </row>
    <row r="99" spans="1:32" x14ac:dyDescent="0.25">
      <c r="A99" s="25"/>
      <c r="B99" s="26"/>
      <c r="C99" s="27"/>
      <c r="D99" s="27"/>
      <c r="E99" s="27"/>
      <c r="F99" s="27"/>
      <c r="G99" s="27"/>
      <c r="H99" s="27"/>
      <c r="I99" s="25"/>
      <c r="J99" s="26"/>
      <c r="K99" s="27"/>
      <c r="L99" s="27"/>
      <c r="M99" s="27"/>
      <c r="N99" s="27"/>
      <c r="O99" s="27"/>
      <c r="P99" s="27"/>
      <c r="Q99" s="25"/>
      <c r="R99" s="26"/>
      <c r="S99" s="27"/>
      <c r="T99" s="27"/>
      <c r="U99" s="27"/>
      <c r="V99" s="27"/>
      <c r="W99" s="27"/>
      <c r="X99" s="27"/>
      <c r="Y99" s="25"/>
      <c r="Z99" s="26"/>
      <c r="AA99" s="27"/>
      <c r="AB99" s="27"/>
      <c r="AC99" s="27"/>
      <c r="AD99" s="27"/>
      <c r="AE99" s="27"/>
      <c r="AF99" s="27"/>
    </row>
  </sheetData>
  <printOptions horizontalCentered="1" verticalCentered="1"/>
  <pageMargins left="0.70866141732283516" right="0.70866141732283516" top="0.74803149606299213" bottom="0.74803149606299213" header="0.31496062992126012" footer="0.43307086614173207"/>
  <pageSetup paperSize="0" fitToWidth="0" fitToHeight="0" orientation="landscape" horizontalDpi="0" verticalDpi="0" copies="0"/>
  <headerFooter>
    <oddHeader>&amp;L&amp;"Calibri,Italic"&amp;14Presupuesto general 2025&amp;R&amp;"Calibri,Italic"&amp;14Consolidación de estados presupuestarios 2025-2028
Resumen de gastos por capítulos</oddHeader>
    <oddFooter>&amp;RPag. &amp;P</oddFooter>
  </headerFooter>
  <colBreaks count="1" manualBreakCount="1">
    <brk id="2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117DE260-2D89-49B5-9F66-DFC451E34883}"/>
</file>

<file path=customXml/itemProps2.xml><?xml version="1.0" encoding="utf-8"?>
<ds:datastoreItem xmlns:ds="http://schemas.openxmlformats.org/officeDocument/2006/customXml" ds:itemID="{A614E716-57FE-422E-840A-0430FEBCF6FF}"/>
</file>

<file path=customXml/itemProps3.xml><?xml version="1.0" encoding="utf-8"?>
<ds:datastoreItem xmlns:ds="http://schemas.openxmlformats.org/officeDocument/2006/customXml" ds:itemID="{F73F1C88-E1EE-499C-B9E6-89C1AEAFD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Estados_consolidados</vt:lpstr>
      <vt:lpstr>Estados_consolidados!Área_de_impresión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2025-01-22T08:20:08Z</dcterms:created>
  <dcterms:modified xsi:type="dcterms:W3CDTF">2025-01-22T08:24:36Z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